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ierr\Desktop\"/>
    </mc:Choice>
  </mc:AlternateContent>
  <xr:revisionPtr revIDLastSave="0" documentId="8_{CA7C8943-F51D-489A-A5C2-8860EF8AEE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mmaire" sheetId="1" r:id="rId1"/>
    <sheet name="Indicateur 1" sheetId="2" r:id="rId2"/>
    <sheet name="Indicateur 2" sheetId="3" r:id="rId3"/>
    <sheet name="Indicateur 3" sheetId="4" r:id="rId4"/>
    <sheet name="Indicateur 4" sheetId="5" r:id="rId5"/>
    <sheet name="Indicateur 5" sheetId="6" r:id="rId6"/>
    <sheet name="Indicateur 6" sheetId="7" r:id="rId7"/>
    <sheet name="Indicateur 7" sheetId="8" r:id="rId8"/>
    <sheet name="Indicateur 8" sheetId="9" r:id="rId9"/>
    <sheet name="Indicateur 9" sheetId="10" r:id="rId10"/>
    <sheet name="Indicateur 10" sheetId="11" r:id="rId11"/>
    <sheet name="Indicateur 11" sheetId="12" r:id="rId12"/>
    <sheet name="Indicateur 12" sheetId="13" r:id="rId13"/>
    <sheet name="Indicateur 13" sheetId="14" r:id="rId14"/>
    <sheet name="Indicateur 14" sheetId="15" r:id="rId15"/>
    <sheet name="Indicateur 15" sheetId="16" r:id="rId16"/>
    <sheet name="Indicateur 16" sheetId="17" r:id="rId17"/>
    <sheet name="Indicateur 17" sheetId="18" r:id="rId18"/>
    <sheet name="Indicateur 18" sheetId="19" r:id="rId19"/>
    <sheet name="Indicateur 19" sheetId="20" r:id="rId20"/>
    <sheet name="Indicateur 20" sheetId="21" r:id="rId21"/>
    <sheet name="Indicateur 21" sheetId="22" r:id="rId22"/>
    <sheet name="Indicateur 22" sheetId="23" r:id="rId23"/>
    <sheet name="Indicateur 23" sheetId="24" r:id="rId24"/>
    <sheet name="Indicateur 24" sheetId="25" r:id="rId25"/>
    <sheet name="Indicateur 25" sheetId="26" r:id="rId26"/>
    <sheet name="Indicateur 26" sheetId="27" r:id="rId27"/>
    <sheet name="Indicateur 27" sheetId="28" r:id="rId28"/>
    <sheet name="Indicateur 28" sheetId="29" r:id="rId29"/>
    <sheet name="Indicateur 29" sheetId="30" r:id="rId30"/>
    <sheet name="Indicateur 30" sheetId="31" r:id="rId31"/>
    <sheet name="Indicateur 31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31" l="1"/>
  <c r="C35" i="31"/>
  <c r="H38" i="26"/>
  <c r="H37" i="26"/>
  <c r="H36" i="26"/>
  <c r="H35" i="26"/>
  <c r="H34" i="26"/>
  <c r="H33" i="26"/>
  <c r="H32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U26" i="22"/>
  <c r="T26" i="22"/>
  <c r="S26" i="22"/>
  <c r="R26" i="22"/>
  <c r="R21" i="22" s="1"/>
  <c r="Q26" i="22"/>
  <c r="P26" i="22"/>
  <c r="P21" i="22" s="1"/>
  <c r="O26" i="22"/>
  <c r="O21" i="22" s="1"/>
  <c r="N26" i="22"/>
  <c r="N21" i="22" s="1"/>
  <c r="M26" i="22"/>
  <c r="L26" i="22"/>
  <c r="L21" i="22" s="1"/>
  <c r="K26" i="22"/>
  <c r="J26" i="22"/>
  <c r="I26" i="22"/>
  <c r="I21" i="22" s="1"/>
  <c r="H26" i="22"/>
  <c r="G26" i="22"/>
  <c r="F26" i="22"/>
  <c r="F21" i="22" s="1"/>
  <c r="E26" i="22"/>
  <c r="D26" i="22"/>
  <c r="D21" i="22" s="1"/>
  <c r="C26" i="22"/>
  <c r="C21" i="22" s="1"/>
  <c r="U21" i="22"/>
  <c r="T21" i="22"/>
  <c r="S21" i="22"/>
  <c r="Q21" i="22"/>
  <c r="M21" i="22"/>
  <c r="K21" i="22"/>
  <c r="J21" i="22"/>
  <c r="H21" i="22"/>
  <c r="G21" i="22"/>
  <c r="E21" i="22"/>
  <c r="AG10" i="21"/>
  <c r="AH10" i="21" s="1"/>
  <c r="AI10" i="21" s="1"/>
  <c r="AJ10" i="21" s="1"/>
  <c r="AK10" i="21" s="1"/>
  <c r="AF10" i="21"/>
  <c r="E10" i="21"/>
  <c r="F10" i="21" s="1"/>
  <c r="G10" i="21" s="1"/>
  <c r="H10" i="21" s="1"/>
  <c r="I10" i="21" s="1"/>
  <c r="J10" i="21" s="1"/>
  <c r="K10" i="21" s="1"/>
  <c r="L10" i="21" s="1"/>
  <c r="M10" i="21" s="1"/>
  <c r="N10" i="21" s="1"/>
  <c r="O10" i="21" s="1"/>
  <c r="P10" i="21" s="1"/>
  <c r="Q10" i="21" s="1"/>
  <c r="R10" i="21" s="1"/>
  <c r="S10" i="21" s="1"/>
  <c r="T10" i="21" s="1"/>
  <c r="U10" i="21" s="1"/>
  <c r="V10" i="21" s="1"/>
  <c r="W10" i="21" s="1"/>
  <c r="X10" i="21" s="1"/>
  <c r="Y10" i="21" s="1"/>
  <c r="Z10" i="21" s="1"/>
  <c r="AA10" i="21" s="1"/>
  <c r="AB10" i="21" s="1"/>
  <c r="AC10" i="21" s="1"/>
  <c r="AD10" i="21" s="1"/>
  <c r="D10" i="21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L59" i="15"/>
  <c r="L58" i="15"/>
  <c r="L57" i="15"/>
  <c r="L56" i="15"/>
  <c r="L55" i="15"/>
  <c r="L54" i="15"/>
  <c r="L52" i="15"/>
  <c r="L51" i="15"/>
  <c r="L50" i="15"/>
  <c r="L49" i="15"/>
  <c r="L48" i="15"/>
  <c r="L47" i="15"/>
  <c r="L45" i="15"/>
  <c r="L44" i="15"/>
  <c r="L43" i="15"/>
  <c r="L42" i="15"/>
  <c r="L41" i="15"/>
  <c r="I30" i="15"/>
  <c r="H30" i="15"/>
  <c r="G30" i="15"/>
  <c r="F30" i="15"/>
  <c r="E30" i="15"/>
  <c r="D30" i="15"/>
  <c r="G15" i="5"/>
  <c r="G14" i="5"/>
  <c r="G13" i="5"/>
  <c r="G12" i="5"/>
  <c r="G11" i="5"/>
  <c r="G10" i="5"/>
  <c r="G9" i="5"/>
  <c r="G8" i="5"/>
  <c r="G7" i="5"/>
</calcChain>
</file>

<file path=xl/sharedStrings.xml><?xml version="1.0" encoding="utf-8"?>
<sst xmlns="http://schemas.openxmlformats.org/spreadsheetml/2006/main" count="1173" uniqueCount="812">
  <si>
    <t>Sommaire</t>
  </si>
  <si>
    <t>Comment et pourquoi les Français se déplacent ?</t>
  </si>
  <si>
    <t>Indicateur n°1 : Quelles différences de déplacement en fonction des territoires ?</t>
  </si>
  <si>
    <t>Indicateur n°2 : Quelles gammes de trajets pèsent le plus dans nos déplacements ?</t>
  </si>
  <si>
    <t>Indicateur n°3 : Mobilité de temps libre : quel impact du niveau de revenu ?</t>
  </si>
  <si>
    <t>Indicateur n°4 : Comment évoluent les distances entre le domicile et le travail ?</t>
  </si>
  <si>
    <t>Indicateur n°5 : Autosolisme  : quelle évolution et quel impact du niveau de revenu ?</t>
  </si>
  <si>
    <t>Combien ça coûte de se déplacer ?</t>
  </si>
  <si>
    <t>Indicateur n°6 : Comment pèsent les dépenses en carburant dans le budget des ménages ?</t>
  </si>
  <si>
    <t>Indicateur n°7 : Avoir une voiture, combien ça coûte ?</t>
  </si>
  <si>
    <t>Indicateur n°8 :  Voyager en train et en avion : toujours plus cher ?</t>
  </si>
  <si>
    <t>Indicateur n°9 : Comment se sont transformés nos véhicules ?  L’exemple de la Clio</t>
  </si>
  <si>
    <t>Indicateur n°10 : Est-ce que les aides à la mobilité touchent leurs cibles ? L’exemple de la prime à la conversion</t>
  </si>
  <si>
    <t>Combien les transports coûtent-ils à l’Etat ?</t>
  </si>
  <si>
    <t>Indicateur n°11 : D’où vient l’argent public des transports, et où va-t-il ?</t>
  </si>
  <si>
    <t>Quel est l’impact des transports sur la santé ?</t>
  </si>
  <si>
    <t>Indicateur n°12 : Quelle responsabilité du transport routier dans la pollution de l’air ?</t>
  </si>
  <si>
    <t>Indicateur n°13 : Mobilité et sédentarité :  quelles conséquences sur la santé ?</t>
  </si>
  <si>
    <t>Indicateur n°14 : Comment les accidents se répartissent-ils entre les modes de transports ?</t>
  </si>
  <si>
    <t>Indicateur n°15 : Quel est l’impact des transports sur la pollution sonore ?</t>
  </si>
  <si>
    <t>Quel est l’impact des transports sur le climat ?</t>
  </si>
  <si>
    <t>Indicateur n°16 : Est-ce que les transports jouent leur rôle dans la réduction des émissions de gaz à effet de serre ?</t>
  </si>
  <si>
    <t>Indicateur n°17 : Niveau de revenu et émissions de CO2 : quelle répartition par mode ?</t>
  </si>
  <si>
    <t>Indicateur n°18 : Véhicule thermique vs électrique : quels impacts respectifs ?</t>
  </si>
  <si>
    <t>Indicateur n°19 : Pourquoi la consommation de carburant ne baisse pas ?</t>
  </si>
  <si>
    <t>Indicateur n°20 : Pourquoi les émissions du secteur aérien augmentent ?</t>
  </si>
  <si>
    <t>Comment est structuré notre réseau de transport ?</t>
  </si>
  <si>
    <t>Indicateur n°21 : Rail vs route : quelles étendues sur le territoire ?</t>
  </si>
  <si>
    <t>Indicateur n°22 : Vélo : quel lien entre infrastructures et pratiques ?</t>
  </si>
  <si>
    <t>Indicateur n°23 : Des services de proximité de plus en plus rares et distants ?</t>
  </si>
  <si>
    <t>Indicateur n°24 : Transport (terrestre) de marchandise : comment a évolué la répartition modale ?</t>
  </si>
  <si>
    <t>Quelles sont les inégalités liées à notre système de transport ?</t>
  </si>
  <si>
    <t>Indicateur n°25 : Quelle mobilité pour les habitants de quartiers prioritaires de la ville ?</t>
  </si>
  <si>
    <t>Indicateur n°26 : Personnes en situation de handicap : un accès limité à la mobilité ?</t>
  </si>
  <si>
    <t>Indicateur n°27 : Dépendances à la voiture : qui a le choix de son mode de déplacement ?</t>
  </si>
  <si>
    <t>Indicateur n°28 : Difficultés de mobilités : à quoi renonce-t-on en premier ?</t>
  </si>
  <si>
    <t>Indicateur n°29 : Mobilité en outre-mer : des contraintes et des enjeux spécifiques ?</t>
  </si>
  <si>
    <t>Quelle est la situation économique du secteur des transports ?</t>
  </si>
  <si>
    <t>Indicateur n°30 : Combien pèse le secteur des transports dans l’économie française ?</t>
  </si>
  <si>
    <t>Indicateur n°31 : Quelles évolutions la filière automobile française a-t-elle connu depuis les années 2000 ?</t>
  </si>
  <si>
    <t>Densité de la commune de résidence (1)</t>
  </si>
  <si>
    <t>Rural</t>
  </si>
  <si>
    <t>Urbain intermédiaire</t>
  </si>
  <si>
    <t>Urbain dense</t>
  </si>
  <si>
    <t>Total</t>
  </si>
  <si>
    <t>Part des habitants (2)</t>
  </si>
  <si>
    <t>Part des émissions directes de GES</t>
  </si>
  <si>
    <t>Part des distances parcourues</t>
  </si>
  <si>
    <t>Répartition modale des distances parcourues (part des distances totales)</t>
  </si>
  <si>
    <t>Marche</t>
  </si>
  <si>
    <t>Vélo</t>
  </si>
  <si>
    <t>Voiture</t>
  </si>
  <si>
    <t>Bus et cars</t>
  </si>
  <si>
    <t>Ferroviaire</t>
  </si>
  <si>
    <t>Avion</t>
  </si>
  <si>
    <t>Autre</t>
  </si>
  <si>
    <r>
      <rPr>
        <sz val="12"/>
        <color rgb="FF000000"/>
        <rFont val="Arial, sans-serif"/>
      </rPr>
      <t xml:space="preserve">(1) D'après la grille de densité de </t>
    </r>
    <r>
      <rPr>
        <u/>
        <sz val="12"/>
        <color rgb="FF1155CC"/>
        <rFont val="Arial, sans-serif"/>
      </rPr>
      <t>l'Insee</t>
    </r>
  </si>
  <si>
    <t>(2) Population âgée de 6 ans ou plus.</t>
  </si>
  <si>
    <t xml:space="preserve">Source : </t>
  </si>
  <si>
    <r>
      <rPr>
        <u/>
        <sz val="12"/>
        <color rgb="FF1155CC"/>
        <rFont val="Arial, sans-serif"/>
      </rPr>
      <t>Les pratiques de mobilité des Français</t>
    </r>
    <r>
      <rPr>
        <sz val="12"/>
        <color rgb="FF000000"/>
        <rFont val="Arial, sans-serif"/>
      </rPr>
      <t>, A. Bigo, F. Perez (SDES)</t>
    </r>
  </si>
  <si>
    <t>Données fournies directement par A. Bigo</t>
  </si>
  <si>
    <t>Répartition modale des distances parcourues par type de territoire</t>
  </si>
  <si>
    <t>2RM</t>
  </si>
  <si>
    <t>Bus et Cars</t>
  </si>
  <si>
    <t>Inter</t>
  </si>
  <si>
    <t>Dense</t>
  </si>
  <si>
    <t>[Retour Sommaire]</t>
  </si>
  <si>
    <t>Gamme de distance</t>
  </si>
  <si>
    <t>0-1 km</t>
  </si>
  <si>
    <t>1-10 km</t>
  </si>
  <si>
    <t>10 - 100 km</t>
  </si>
  <si>
    <t>100 - 1000 km</t>
  </si>
  <si>
    <t>1000 km</t>
  </si>
  <si>
    <t>Part des trajets</t>
  </si>
  <si>
    <t>17,3 %</t>
  </si>
  <si>
    <t>53,7 %</t>
  </si>
  <si>
    <t>27,5 %</t>
  </si>
  <si>
    <t>1,4 %</t>
  </si>
  <si>
    <t>0,1 %</t>
  </si>
  <si>
    <t>0,5 %</t>
  </si>
  <si>
    <t>12,2 %</t>
  </si>
  <si>
    <t>Part des émissions (1)</t>
  </si>
  <si>
    <t>0,2 %</t>
  </si>
  <si>
    <t>14,6 %</t>
  </si>
  <si>
    <t>48,4 %</t>
  </si>
  <si>
    <t>Mode principal</t>
  </si>
  <si>
    <t>76,5 % des km à pied</t>
  </si>
  <si>
    <t>74,7 % des km en voiture</t>
  </si>
  <si>
    <t>87,3 % des km en voiture</t>
  </si>
  <si>
    <t>71,4 % des km en voiture</t>
  </si>
  <si>
    <t>83,0 % des km en avion</t>
  </si>
  <si>
    <t>(1) Hors amont et traînées liées au transport aérien.</t>
  </si>
  <si>
    <r>
      <rPr>
        <u/>
        <sz val="12"/>
        <color rgb="FF1155CC"/>
        <rFont val="Arial, sans-serif"/>
      </rPr>
      <t>Les pratiques de mobilité des Français</t>
    </r>
    <r>
      <rPr>
        <sz val="12"/>
        <color rgb="FF000000"/>
        <rFont val="Arial, sans-serif"/>
      </rPr>
      <t>, A. Bigo, F. Perez (SDES)</t>
    </r>
  </si>
  <si>
    <t>Répartition modale des gammes de distance</t>
  </si>
  <si>
    <t>10-100 km</t>
  </si>
  <si>
    <t>100-1000 km</t>
  </si>
  <si>
    <t>1000 km+</t>
  </si>
  <si>
    <t xml:space="preserve">Indicateur n°3 : Mobilité de temps libre : quel impact  du niveau de revenu ? </t>
  </si>
  <si>
    <t>Distance parcourue pour la mobilité de temps libre en fonction du niveau de revenu</t>
  </si>
  <si>
    <t>Revenu par UC (en euros)</t>
  </si>
  <si>
    <t>600 ou moins</t>
  </si>
  <si>
    <t xml:space="preserve">600-1000 </t>
  </si>
  <si>
    <t xml:space="preserve">1000-1250 </t>
  </si>
  <si>
    <t>1250-1500</t>
  </si>
  <si>
    <t>1500-1750</t>
  </si>
  <si>
    <t>1750-2000</t>
  </si>
  <si>
    <t>2000-2250</t>
  </si>
  <si>
    <t>2250-2500</t>
  </si>
  <si>
    <t>2500 ou plus</t>
  </si>
  <si>
    <t>Distance hebdomadaire parcourue (en km)</t>
  </si>
  <si>
    <t>Source :</t>
  </si>
  <si>
    <t>Forum Vies Mobiles, p. 88</t>
  </si>
  <si>
    <t>Evolution des déplacements domicile-travail selon la CSP et le territoire</t>
  </si>
  <si>
    <t>CSP</t>
  </si>
  <si>
    <t>Part dans la population rurale en emploi
(en %)</t>
  </si>
  <si>
    <t>Distance
domicile-travail médiane
(en km)</t>
  </si>
  <si>
    <t>en 1999</t>
  </si>
  <si>
    <t>en 2019</t>
  </si>
  <si>
    <t>Evolution entre 1999 et 2019 (en %)</t>
  </si>
  <si>
    <t>Ensemble rural</t>
  </si>
  <si>
    <t>Agriculteurs exploitants et ouvriers agricoles</t>
  </si>
  <si>
    <t>Artisans, commerçants, chefs entreprise</t>
  </si>
  <si>
    <t>Cadres, professions intellectuelles supérieures</t>
  </si>
  <si>
    <t>Professions intermédiaires</t>
  </si>
  <si>
    <t>Employés</t>
  </si>
  <si>
    <t>Ouvriers (hors ouvriers agricoles)</t>
  </si>
  <si>
    <t>Ensemble urbain</t>
  </si>
  <si>
    <t>Ensemble</t>
  </si>
  <si>
    <t>Insee</t>
  </si>
  <si>
    <t>Occupation des véhicules et taux de motorisation selon le niveau de revenu</t>
  </si>
  <si>
    <t>Part des déplacements réalisés par un conducteur seul (1)</t>
  </si>
  <si>
    <t>Nombre de véhicules par ménage motorisé</t>
  </si>
  <si>
    <t>1er quintile</t>
  </si>
  <si>
    <t>1er quartile</t>
  </si>
  <si>
    <t>2e quintile</t>
  </si>
  <si>
    <t>2e quartile</t>
  </si>
  <si>
    <t>3e quintile</t>
  </si>
  <si>
    <t>3e quartile</t>
  </si>
  <si>
    <t>4e quintile</t>
  </si>
  <si>
    <t>4e quartile</t>
  </si>
  <si>
    <t>5e quintile</t>
  </si>
  <si>
    <t>(1) Mobilité locale (moins de 80 km)</t>
  </si>
  <si>
    <t xml:space="preserve">Sources : </t>
  </si>
  <si>
    <t>SDES</t>
  </si>
  <si>
    <t>Dépenses en carburant selon les quartiles de revenus</t>
  </si>
  <si>
    <t>Quartile 1</t>
  </si>
  <si>
    <t>Quartile 2</t>
  </si>
  <si>
    <t>Quartile 3</t>
  </si>
  <si>
    <t>Quartile 4</t>
  </si>
  <si>
    <t>en part des revenus annuels</t>
  </si>
  <si>
    <t>en euros</t>
  </si>
  <si>
    <t>1 096</t>
  </si>
  <si>
    <t>1 552</t>
  </si>
  <si>
    <t>1 903</t>
  </si>
  <si>
    <t>en nombre de litres</t>
  </si>
  <si>
    <t>1 039</t>
  </si>
  <si>
    <r>
      <t>(1) Le prix moyen d’un litre de carburant en 2022 a été calculé en pondérant les prix de l’essence et du gasoil sur l’année (INSEE) en fonction des volumes consommés à l’échelle nationale (</t>
    </r>
    <r>
      <rPr>
        <u/>
        <sz val="10"/>
        <color rgb="FF1155CC"/>
        <rFont val="Arial"/>
      </rPr>
      <t>SDES</t>
    </r>
    <r>
      <rPr>
        <sz val="10"/>
        <color rgb="FF000000"/>
        <rFont val="Arial"/>
        <scheme val="minor"/>
      </rPr>
      <t>). 
Prix au litre obtenu : 1,83 euro.</t>
    </r>
  </si>
  <si>
    <t>INSEE</t>
  </si>
  <si>
    <t xml:space="preserve">Indicateur n°7 : Avoir une voiture, combien ça coûte ? </t>
  </si>
  <si>
    <t>Coûts de détention annuels par type de motorisation et par profil de rouleur (chiffres 2021)</t>
  </si>
  <si>
    <t>Type du véhicule</t>
  </si>
  <si>
    <t>Motorisation</t>
  </si>
  <si>
    <t>essence</t>
  </si>
  <si>
    <t>hybride essence rechargeable</t>
  </si>
  <si>
    <t>diesel</t>
  </si>
  <si>
    <t>hybride essence</t>
  </si>
  <si>
    <t>électrique</t>
  </si>
  <si>
    <t>Petit rouleur
(10 000 km/an)</t>
  </si>
  <si>
    <t>Gros rouleur
(20 000 km/an)</t>
  </si>
  <si>
    <r>
      <rPr>
        <u/>
        <sz val="12"/>
        <color rgb="FF1155CC"/>
        <rFont val="Arial, sans-serif"/>
      </rPr>
      <t>La voiture électrique, à contre-courant des idées reçues</t>
    </r>
    <r>
      <rPr>
        <sz val="12"/>
        <color rgb="FF000000"/>
        <rFont val="Arial, sans-serif"/>
      </rPr>
      <t>, UFC Que Choisir</t>
    </r>
  </si>
  <si>
    <t>Evolution du coût annuel moyen d’une voiture (toutes motorisations confondues)</t>
  </si>
  <si>
    <r>
      <rPr>
        <u/>
        <sz val="12"/>
        <color rgb="FF1155CC"/>
        <rFont val="Arial, sans-serif"/>
      </rPr>
      <t>Le coût réel de la voiture en 2022 _ ADETEC</t>
    </r>
    <r>
      <rPr>
        <sz val="12"/>
        <color rgb="FF000000"/>
        <rFont val="Arial, sans-serif"/>
      </rPr>
      <t xml:space="preserve"> (p. 4)</t>
    </r>
  </si>
  <si>
    <t>Données complémentaires fournies directement par L. Buisson</t>
  </si>
  <si>
    <t>Type de véhicule</t>
  </si>
  <si>
    <r>
      <rPr>
        <b/>
        <sz val="11"/>
        <color rgb="FFFFFFFF"/>
        <rFont val="Arial"/>
      </rPr>
      <t xml:space="preserve">Première main
</t>
    </r>
    <r>
      <rPr>
        <i/>
        <sz val="11"/>
        <color rgb="FFFFFFFF"/>
        <rFont val="Arial"/>
      </rPr>
      <t>(16 500 km/an pendant 4 ans)</t>
    </r>
  </si>
  <si>
    <r>
      <rPr>
        <b/>
        <sz val="11"/>
        <color rgb="FFFFFFFF"/>
        <rFont val="Arial"/>
      </rPr>
      <t xml:space="preserve">Deuxième main
</t>
    </r>
    <r>
      <rPr>
        <i/>
        <sz val="11"/>
        <color rgb="FFFFFFFF"/>
        <rFont val="Arial"/>
      </rPr>
      <t>(13 500 km/an pendant 5 ans)</t>
    </r>
  </si>
  <si>
    <r>
      <rPr>
        <b/>
        <sz val="11"/>
        <color rgb="FFFFFFFF"/>
        <rFont val="Arial"/>
      </rPr>
      <t xml:space="preserve">Troisième main
</t>
    </r>
    <r>
      <rPr>
        <i/>
        <sz val="11"/>
        <color rgb="FFFFFFFF"/>
        <rFont val="Arial"/>
      </rPr>
      <t>(11 500 km/an pendant 7 ans)</t>
    </r>
  </si>
  <si>
    <t xml:space="preserve">Indicateur n°8 :  Voyager en train et en avion : toujours plus cher ? </t>
  </si>
  <si>
    <t xml:space="preserve">Evolution du prix des services de transport depuis 1990 </t>
  </si>
  <si>
    <t>Année</t>
  </si>
  <si>
    <t>Transport aérien de passagers</t>
  </si>
  <si>
    <t>Transport de passagers par train</t>
  </si>
  <si>
    <t>Ensemble des transports (1)</t>
  </si>
  <si>
    <t>IPC</t>
  </si>
  <si>
    <t xml:space="preserve">(1) Ensemble des services de transport : transport aérien de passagers, transport ferroviaire de passagers, transport routiers de passagers (par autobus, autocar, taxi et voiture de location avec chauffeur), transport maritime et fluvial de passagers, etc. </t>
  </si>
  <si>
    <t>Données complémentaires</t>
  </si>
  <si>
    <t xml:space="preserve">Ensemble des transports </t>
  </si>
  <si>
    <t>Prix des voitures</t>
  </si>
  <si>
    <t>Prix du transport aérien de passagers (base 100 en 2017)</t>
  </si>
  <si>
    <t>Recettes commerciales par passager au 100 km (en euros courants)</t>
  </si>
  <si>
    <t>Métropole - Métropole</t>
  </si>
  <si>
    <t xml:space="preserve"> Métropole - Outre-mer </t>
  </si>
  <si>
    <t>Total national</t>
  </si>
  <si>
    <t>Métropole - International (moyen courrier)</t>
  </si>
  <si>
    <t>Métropole- International (long courrier)</t>
  </si>
  <si>
    <t>Total international</t>
  </si>
  <si>
    <t>Total Métropole - toutes destinations</t>
  </si>
  <si>
    <t>Total Outre-mer - toutes destinations</t>
  </si>
  <si>
    <t>Total Avion</t>
  </si>
  <si>
    <t>Intercités</t>
  </si>
  <si>
    <t>SLO domestiques</t>
  </si>
  <si>
    <t>SLO internationaux</t>
  </si>
  <si>
    <t>TER</t>
  </si>
  <si>
    <t>Total Train</t>
  </si>
  <si>
    <r>
      <rPr>
        <b/>
        <sz val="11"/>
        <color theme="1"/>
        <rFont val="Arial"/>
      </rPr>
      <t>Total Train</t>
    </r>
    <r>
      <rPr>
        <sz val="11"/>
        <color theme="1"/>
        <rFont val="Arial"/>
      </rPr>
      <t xml:space="preserve"> 
(base 100 en 2017)</t>
    </r>
  </si>
  <si>
    <t>DGAC</t>
  </si>
  <si>
    <t>Autorité de régulation des transports</t>
  </si>
  <si>
    <t>Evolution de différentes caractéristiques des modèles de Clio depuis 1990</t>
  </si>
  <si>
    <t>Clio 1</t>
  </si>
  <si>
    <t>Clio 2</t>
  </si>
  <si>
    <t>Clio 3</t>
  </si>
  <si>
    <t>Clio 4</t>
  </si>
  <si>
    <t>Clio 5</t>
  </si>
  <si>
    <t>Mise en vente</t>
  </si>
  <si>
    <t>Masse à vide</t>
  </si>
  <si>
    <t>825 kg</t>
  </si>
  <si>
    <t>880 kg</t>
  </si>
  <si>
    <t>1080 kg</t>
  </si>
  <si>
    <t>1055 kg</t>
  </si>
  <si>
    <t>1148 kg</t>
  </si>
  <si>
    <t>Prix sans option 
(euros constants 2024)</t>
  </si>
  <si>
    <t>14 364 
(53 000 francs 1990)</t>
  </si>
  <si>
    <t>17 314 
(11 300 euros 1998)</t>
  </si>
  <si>
    <t>19 016 
(13 950 euros 2005)</t>
  </si>
  <si>
    <t>16 648 
(13 700 euros 2012)</t>
  </si>
  <si>
    <t>19 600 
(prix en 2024)</t>
  </si>
  <si>
    <t>Dimensions 
(longueur x largeur x hauteur)</t>
  </si>
  <si>
    <t>3716 x 1632 x 1395</t>
  </si>
  <si>
    <t>3773 x 1639 x 1417</t>
  </si>
  <si>
    <t>3986 x 1707 x 1493</t>
  </si>
  <si>
    <t>4063 x 1732 x 1448</t>
  </si>
  <si>
    <t>4050 x 1798 x 1440</t>
  </si>
  <si>
    <t>Assemblage</t>
  </si>
  <si>
    <t>Partiellement France</t>
  </si>
  <si>
    <t>Partiellement en France</t>
  </si>
  <si>
    <t>Hors France</t>
  </si>
  <si>
    <t>Wikipedia</t>
  </si>
  <si>
    <t>Encycarpedia</t>
  </si>
  <si>
    <t>Renault.fr</t>
  </si>
  <si>
    <t xml:space="preserve">Indicateur n°10 : Est-ce que les aides à la mobilité touchent leurs cibles ? L’exemple de la prime à la conversion. </t>
  </si>
  <si>
    <t>Primes à la conversion distribuées à des ménages aux revenus en-dessous de la médiane</t>
  </si>
  <si>
    <t>Nombre de primes distribuées</t>
  </si>
  <si>
    <t xml:space="preserve">Nombre de primes distribuées à des ménages avec un revenu inférieur à la médiane </t>
  </si>
  <si>
    <t>Dont primes distribuées aux déciles 1-2</t>
  </si>
  <si>
    <t>Dont primes distribuées aux déciles 3-5</t>
  </si>
  <si>
    <t>CGDD (données fournies par S. Ousaci, I4CE)</t>
  </si>
  <si>
    <t>Part des ménages avec un revenu inférieur à la médiane dans les bénéficiaires</t>
  </si>
  <si>
    <t>Nombre de primes distribuées par décile</t>
  </si>
  <si>
    <t>Déciles 1-2</t>
  </si>
  <si>
    <t>Déciles 3-5</t>
  </si>
  <si>
    <t>Déciles 6-8</t>
  </si>
  <si>
    <t>Déciles 9-10</t>
  </si>
  <si>
    <t xml:space="preserve">Montants distribués par décile </t>
  </si>
  <si>
    <t>nd</t>
  </si>
  <si>
    <t>CGDD</t>
  </si>
  <si>
    <t>Répartition des recettes publiques</t>
  </si>
  <si>
    <t xml:space="preserve">(en millions d’euros) </t>
  </si>
  <si>
    <t>Taxes sur les carburants</t>
  </si>
  <si>
    <t>31 776</t>
  </si>
  <si>
    <t>dont TICPE</t>
  </si>
  <si>
    <t>29 688</t>
  </si>
  <si>
    <t>dont TGAP</t>
  </si>
  <si>
    <t>1 517</t>
  </si>
  <si>
    <t>dont taxe spéciale (DROM)</t>
  </si>
  <si>
    <t>Versement mobilité</t>
  </si>
  <si>
    <t>11 323</t>
  </si>
  <si>
    <t>dont Versement mobilité en IDF</t>
  </si>
  <si>
    <t>5 656</t>
  </si>
  <si>
    <t>Transport aérien</t>
  </si>
  <si>
    <t>4 088</t>
  </si>
  <si>
    <t>Voies navigables</t>
  </si>
  <si>
    <t>Route (hors TICPE)</t>
  </si>
  <si>
    <t>7 846</t>
  </si>
  <si>
    <t>dont Produit des amendes forfaitaires de la police de la circulation</t>
  </si>
  <si>
    <t>2 006</t>
  </si>
  <si>
    <t>dont Certificats d’immatriculation</t>
  </si>
  <si>
    <t>2 033</t>
  </si>
  <si>
    <t>11 029</t>
  </si>
  <si>
    <t>66 240</t>
  </si>
  <si>
    <t>Bilan annuel des transports - Édition 2025 (p. 49)</t>
  </si>
  <si>
    <t>Répartition des dépenses publiques</t>
  </si>
  <si>
    <t>Dépenses de fonctionnement</t>
  </si>
  <si>
    <t>46 490</t>
  </si>
  <si>
    <t>Dépenses d’investissement</t>
  </si>
  <si>
    <t>26 784</t>
  </si>
  <si>
    <t>Dépenses d’investissement en infrastructures</t>
  </si>
  <si>
    <t>23 493</t>
  </si>
  <si>
    <t>Réseau routier non concédé</t>
  </si>
  <si>
    <t>9 203</t>
  </si>
  <si>
    <t>dont réseau national</t>
  </si>
  <si>
    <t>7 567</t>
  </si>
  <si>
    <t>dont réseau départemental et local</t>
  </si>
  <si>
    <t>1 636</t>
  </si>
  <si>
    <t>Réseau ferré principal</t>
  </si>
  <si>
    <t>4 594</t>
  </si>
  <si>
    <t>dont réseau grande vitesse</t>
  </si>
  <si>
    <t>dont réseau principal hors LGV</t>
  </si>
  <si>
    <t>4 282</t>
  </si>
  <si>
    <t>Transports collectifs urbains</t>
  </si>
  <si>
    <t>dont réseau ferré IDF</t>
  </si>
  <si>
    <t>1 156</t>
  </si>
  <si>
    <t>dont RATP</t>
  </si>
  <si>
    <t>1 423</t>
  </si>
  <si>
    <t>dont Société du Grand Paris</t>
  </si>
  <si>
    <t>3 462</t>
  </si>
  <si>
    <t>dont TCU en région</t>
  </si>
  <si>
    <t>1 805</t>
  </si>
  <si>
    <t>Autres infrastructures</t>
  </si>
  <si>
    <t>1 850</t>
  </si>
  <si>
    <t>dont ports maritimes et fluviaux</t>
  </si>
  <si>
    <t>dont aéroports</t>
  </si>
  <si>
    <t>dont voies navigables</t>
  </si>
  <si>
    <t>Total des dépenses publiques</t>
  </si>
  <si>
    <t>73 274</t>
  </si>
  <si>
    <t>Bilan annuel des transports - Édition 2025 (pp 43 et 52)</t>
  </si>
  <si>
    <t>Quantification des niches fiscales et subventions indirectes au système de transport par mode :</t>
  </si>
  <si>
    <t>Total transport aérien</t>
  </si>
  <si>
    <t>Absence de TICPE sur le kérosène</t>
  </si>
  <si>
    <t>TVA réduite sur les billets d’avion</t>
  </si>
  <si>
    <t>Poids lourds (TICPE réduite)</t>
  </si>
  <si>
    <t>Véhicules diésel (TICPE réduite)</t>
  </si>
  <si>
    <t xml:space="preserve">Véhicules particuliers (stationnement gratuit) </t>
  </si>
  <si>
    <t>I4CE</t>
  </si>
  <si>
    <t>T&amp;E</t>
  </si>
  <si>
    <t>F. Héran</t>
  </si>
  <si>
    <t>Effets sanitaires de la pollution de l'air engendrée par le transport routier</t>
  </si>
  <si>
    <t>Polluant</t>
  </si>
  <si>
    <t>Effet sur la santé</t>
  </si>
  <si>
    <t>Part des émissions issues du transport routier</t>
  </si>
  <si>
    <t>Cu</t>
  </si>
  <si>
    <t>Irritation des voies aériennes et troubles gastro-intestinaux</t>
  </si>
  <si>
    <t>Emis à 76 % par le transport routier</t>
  </si>
  <si>
    <t>NO2</t>
  </si>
  <si>
    <t>Irritation des voies respiratoires</t>
  </si>
  <si>
    <t>NOx : Émis à 34% par le transport routier
NO2 : Concentrations annuelles en moyenne 1,9 fois plus élevées à proximité du trafic routier</t>
  </si>
  <si>
    <t>Particules fines</t>
  </si>
  <si>
    <t>Irritation des voies respiratoires, bronchopneumopathie, cancer du poumon, hypertension artérielle, AVC, infarctus, diabète</t>
  </si>
  <si>
    <t>PM10 : Concentrations annuelles en milieu urbain 1,3 fois plus élevées à proximité du trafic routier 10</t>
  </si>
  <si>
    <t>PM2,5 : à l’échelle du territoire français, émis à 7,9 % par le trafic routier ; à Paris, émis à 58% par le trafic routier</t>
  </si>
  <si>
    <t>Chiffres clés des transports – Edition 2025</t>
  </si>
  <si>
    <t>Santé Publique France</t>
  </si>
  <si>
    <t>Émissions de particules et de NOx par les véhicules routiers _ ADEME</t>
  </si>
  <si>
    <t xml:space="preserve">Indicateur n°13 : Mobilité et sédentarité :  quelles conséquences sur la santé ? </t>
  </si>
  <si>
    <t>Maladies et décès évités grâce à l’activité physique attribuable au vélo</t>
  </si>
  <si>
    <t>254 cancers du sein</t>
  </si>
  <si>
    <t>205 cancers du côlon</t>
  </si>
  <si>
    <t>1 578 maladies cardiovasculaires</t>
  </si>
  <si>
    <t>182 nouveaux cas de démence</t>
  </si>
  <si>
    <t>3 744 nouveaux cas de diabète de type 2</t>
  </si>
  <si>
    <t>Champ : Population âgée de 20 à 89 ans, France, 2019</t>
  </si>
  <si>
    <t>1 919 décès</t>
  </si>
  <si>
    <r>
      <rPr>
        <u/>
        <sz val="12"/>
        <color rgb="FF1155CC"/>
        <rFont val="Aptos"/>
      </rPr>
      <t>The untapped health and climate potential of cycling in France: a national assessment from individual travel data</t>
    </r>
    <r>
      <rPr>
        <sz val="12"/>
        <color rgb="FF000000"/>
        <rFont val="Aptos"/>
      </rPr>
      <t xml:space="preserve"> _ Schwarz et al. (2025)</t>
    </r>
  </si>
  <si>
    <t xml:space="preserve">Indicateur n°14 : Comment les accidents se répartissent-ils entre les modes de transports ? </t>
  </si>
  <si>
    <t>Accidentalité par mode de transport en 2024</t>
  </si>
  <si>
    <t>Tués</t>
  </si>
  <si>
    <r>
      <rPr>
        <b/>
        <sz val="11"/>
        <color theme="1"/>
        <rFont val="Arial"/>
      </rPr>
      <t xml:space="preserve">Responsables des accidents mortels
</t>
    </r>
    <r>
      <rPr>
        <b/>
        <i/>
        <sz val="11"/>
        <color theme="1"/>
        <rFont val="Arial"/>
      </rPr>
      <t>(y compris accidents ayant entrainé leur propre décès)</t>
    </r>
  </si>
  <si>
    <t>Deux roues motorisé</t>
  </si>
  <si>
    <t>Véhicule particulier</t>
  </si>
  <si>
    <t>Véhicule utilitaire - Poids Lourd 
- Bus ou car</t>
  </si>
  <si>
    <t>Autres modes</t>
  </si>
  <si>
    <t>ONISR</t>
  </si>
  <si>
    <t>Détails des types de collision</t>
  </si>
  <si>
    <t>Dans une collision avec un véhicule particulier</t>
  </si>
  <si>
    <t>Dans une collision avec un véhicule utilitaire ou un poids lourd (dont car et bus)</t>
  </si>
  <si>
    <t>Dans une collision avec un deux roues motorisé</t>
  </si>
  <si>
    <t>Dans une collision avec un vélo</t>
  </si>
  <si>
    <t>Dans une collision avec tout autre mode 
(voiture sans permis, trotinette, tracteur, quad, marche, etc.)</t>
  </si>
  <si>
    <t>Sans tiers</t>
  </si>
  <si>
    <r>
      <rPr>
        <b/>
        <sz val="10"/>
        <color theme="1"/>
        <rFont val="Arial"/>
      </rPr>
      <t xml:space="preserve">Responsables des accidents mortels
</t>
    </r>
    <r>
      <rPr>
        <b/>
        <i/>
        <sz val="10"/>
        <color theme="1"/>
        <rFont val="Arial"/>
      </rPr>
      <t>(y compris accidents ayant entrainé leur propre décès)</t>
    </r>
  </si>
  <si>
    <t xml:space="preserve">Tués mais non-responsables
</t>
  </si>
  <si>
    <t>94 (passagers : 1)</t>
  </si>
  <si>
    <t>225 (passagers : 34)</t>
  </si>
  <si>
    <t>473 (passagers : 338)</t>
  </si>
  <si>
    <t>44 (passagers : 30)</t>
  </si>
  <si>
    <t>35 (passagers : 16)</t>
  </si>
  <si>
    <t>Détail par type de route et par type de collision</t>
  </si>
  <si>
    <t>EDPM</t>
  </si>
  <si>
    <t>VP</t>
  </si>
  <si>
    <t>VUL</t>
  </si>
  <si>
    <t>PL</t>
  </si>
  <si>
    <t>TC</t>
  </si>
  <si>
    <t>Autres</t>
  </si>
  <si>
    <t>Usagers tués</t>
  </si>
  <si>
    <t>Nombre de décès survenus sur autoroute</t>
  </si>
  <si>
    <t>Desquels survenus dans un accident avec un VP</t>
  </si>
  <si>
    <t>Desquels survenus dans un accident avec un VUL ou un PL (dont cars et bus)</t>
  </si>
  <si>
    <t>Desquels survenus dans un accident avec un 2RM</t>
  </si>
  <si>
    <t>Desquels survenus dans un accident avec un vélo</t>
  </si>
  <si>
    <t>Nombre de décès survenus hors agglomération</t>
  </si>
  <si>
    <t>Desquels survenus dans un accident avec un VUL ou un PL</t>
  </si>
  <si>
    <t>Desquels survenus dans un accident avec un autre mode</t>
  </si>
  <si>
    <t>Nombre de décès survenus en agglomération</t>
  </si>
  <si>
    <t>Personnes affectées par le bruit des transports par mode et morbidité</t>
  </si>
  <si>
    <t>Routier</t>
  </si>
  <si>
    <t>Ferré</t>
  </si>
  <si>
    <t>Aérien</t>
  </si>
  <si>
    <t>Gêne</t>
  </si>
  <si>
    <t>Perturbations du sommeil</t>
  </si>
  <si>
    <t>Obésité</t>
  </si>
  <si>
    <t>Troubles de la santé mentale</t>
  </si>
  <si>
    <t>Maladies cardio-vasculaires</t>
  </si>
  <si>
    <t>Diabète</t>
  </si>
  <si>
    <t>Difficultés d'apprentissage</t>
  </si>
  <si>
    <r>
      <rPr>
        <u/>
        <sz val="12"/>
        <color rgb="FF1155CC"/>
        <rFont val="Arial, sans-serif"/>
      </rPr>
      <t>Le coût social du bruit en France _ ADEME</t>
    </r>
  </si>
  <si>
    <t>Emissions de gaz à effet de serre en France depuis 1990 (en Mt CO2e)</t>
  </si>
  <si>
    <t>Transports (yc international)</t>
  </si>
  <si>
    <t>TOTAL (1)</t>
  </si>
  <si>
    <t>Part des transport dans le total (%)</t>
  </si>
  <si>
    <t>Part de l'aérien dans les transports (%)</t>
  </si>
  <si>
    <t xml:space="preserve">Champ : France métropolitaine + Outre-mer appartenant à l'UE (Guadeloupe, Martinique, Saint-Martin, Réunion, Mayotte, Guyane) </t>
  </si>
  <si>
    <t>(1)  Hors Utilisation des Terres, Changement d'Affectation des Terres et Foresterie</t>
  </si>
  <si>
    <t>CITEPA, 2025</t>
  </si>
  <si>
    <t>Secteurs hors transport</t>
  </si>
  <si>
    <t>Transports (hors international)</t>
  </si>
  <si>
    <t>Part de la route dans les transports (%)</t>
  </si>
  <si>
    <t>Détail sectoriel des émissions de GES en France depuis 1990 (en Mt CO2e)</t>
  </si>
  <si>
    <t>2023 (e)</t>
  </si>
  <si>
    <t>Industrie de l'énergie</t>
  </si>
  <si>
    <t>Industrie manufacturière et construction</t>
  </si>
  <si>
    <t>Traitement centralisé des déchets</t>
  </si>
  <si>
    <t>Usage des bâtiments et activités résidentiels/tertiaires</t>
  </si>
  <si>
    <t>Agriculture</t>
  </si>
  <si>
    <t>Transports</t>
  </si>
  <si>
    <t>transport routier</t>
  </si>
  <si>
    <t xml:space="preserve">          dont voitures particulières</t>
  </si>
  <si>
    <t xml:space="preserve">          dont véhicules utiliraires légers</t>
  </si>
  <si>
    <t xml:space="preserve">          dont poids lourds</t>
  </si>
  <si>
    <t xml:space="preserve">          dont bus et cars</t>
  </si>
  <si>
    <t xml:space="preserve">          dont deux roues</t>
  </si>
  <si>
    <t>transport ferroviaire</t>
  </si>
  <si>
    <t>transport fluvial de marchandises</t>
  </si>
  <si>
    <r>
      <rPr>
        <sz val="8"/>
        <color theme="1"/>
        <rFont val="Arial"/>
      </rPr>
      <t xml:space="preserve">transport maritime intérieur </t>
    </r>
    <r>
      <rPr>
        <vertAlign val="superscript"/>
        <sz val="8"/>
        <color rgb="FF000000"/>
        <rFont val="Arial"/>
      </rPr>
      <t>(2)</t>
    </r>
  </si>
  <si>
    <t>transport autres navigations</t>
  </si>
  <si>
    <r>
      <rPr>
        <sz val="8"/>
        <color theme="1"/>
        <rFont val="Arial"/>
      </rPr>
      <t>transport aérien intérieur</t>
    </r>
    <r>
      <rPr>
        <vertAlign val="subscript"/>
        <sz val="8"/>
        <color rgb="FF000000"/>
        <rFont val="Arial"/>
      </rPr>
      <t xml:space="preserve"> </t>
    </r>
    <r>
      <rPr>
        <vertAlign val="superscript"/>
        <sz val="8"/>
        <color rgb="FF000000"/>
        <rFont val="Arial"/>
      </rPr>
      <t>(2)</t>
    </r>
  </si>
  <si>
    <t>Transport fluvial international - hors total national</t>
  </si>
  <si>
    <t>Transport maritime international - hors total national</t>
  </si>
  <si>
    <t>Transport aérien international - hors total national</t>
  </si>
  <si>
    <t>Autres engins hors total - national</t>
  </si>
  <si>
    <r>
      <rPr>
        <b/>
        <sz val="8"/>
        <color theme="1"/>
        <rFont val="Arial"/>
      </rPr>
      <t>TOTAL hors UTCATF</t>
    </r>
    <r>
      <rPr>
        <b/>
        <vertAlign val="superscript"/>
        <sz val="8"/>
        <color rgb="FF000000"/>
        <rFont val="Arial"/>
      </rPr>
      <t>(1)</t>
    </r>
  </si>
  <si>
    <t>Part route dans les transports (%)</t>
  </si>
  <si>
    <r>
      <rPr>
        <sz val="8"/>
        <color theme="1"/>
        <rFont val="Arial"/>
      </rPr>
      <t xml:space="preserve"> UTCATF</t>
    </r>
    <r>
      <rPr>
        <vertAlign val="superscript"/>
        <sz val="8"/>
        <color rgb="FF000000"/>
        <rFont val="Arial"/>
      </rPr>
      <t xml:space="preserve"> (1)</t>
    </r>
  </si>
  <si>
    <r>
      <rPr>
        <sz val="8"/>
        <color theme="1"/>
        <rFont val="Arial"/>
      </rPr>
      <t>TOTAL avec  UTCATF</t>
    </r>
    <r>
      <rPr>
        <vertAlign val="superscript"/>
        <sz val="8"/>
        <color rgb="FF000000"/>
        <rFont val="Arial"/>
      </rPr>
      <t>(1)</t>
    </r>
  </si>
  <si>
    <t xml:space="preserve">Champ : France métropolitaine + Outre-mer appartenant à l'UE (Guadeloupe, Martinique, Saint-Martin, Réunion, Mayotte, Guyane)  - Périmètre "Kyoto" </t>
  </si>
  <si>
    <t>(1)  Utilisation des Terres, Changement d'Affectation des Terres et Foresterie</t>
  </si>
  <si>
    <t>(2) conformément aux normes de l'UNFCCC - seules sont comptabilisées au total national les émissions intérieures issues de trajets entre deux ports ou aéroports localisés en France ;   les émissions maritimes et aériennes internationales, imputables à la France, sont néanmoins comptabilisées mais rapportées hors total national.</t>
  </si>
  <si>
    <r>
      <rPr>
        <sz val="8"/>
        <color theme="1"/>
        <rFont val="Arial"/>
      </rPr>
      <t>(3) : CO</t>
    </r>
    <r>
      <rPr>
        <vertAlign val="subscript"/>
        <sz val="8"/>
        <color rgb="FF000000"/>
        <rFont val="Arial"/>
      </rPr>
      <t>2</t>
    </r>
    <r>
      <rPr>
        <sz val="8"/>
        <color rgb="FF000000"/>
        <rFont val="Arial"/>
      </rPr>
      <t>, CH</t>
    </r>
    <r>
      <rPr>
        <vertAlign val="subscript"/>
        <sz val="8"/>
        <color rgb="FF000000"/>
        <rFont val="Arial"/>
      </rPr>
      <t>4</t>
    </r>
    <r>
      <rPr>
        <sz val="8"/>
        <color rgb="FF000000"/>
        <rFont val="Arial"/>
      </rPr>
      <t>, N</t>
    </r>
    <r>
      <rPr>
        <vertAlign val="subscript"/>
        <sz val="8"/>
        <color rgb="FF000000"/>
        <rFont val="Arial"/>
      </rPr>
      <t>2</t>
    </r>
    <r>
      <rPr>
        <sz val="8"/>
        <color rgb="FF000000"/>
        <rFont val="Arial"/>
      </rPr>
      <t>O, HFC, PFC, NF</t>
    </r>
    <r>
      <rPr>
        <vertAlign val="subscript"/>
        <sz val="8"/>
        <color rgb="FF000000"/>
        <rFont val="Arial"/>
      </rPr>
      <t>3</t>
    </r>
    <r>
      <rPr>
        <sz val="8"/>
        <color rgb="FF000000"/>
        <rFont val="Arial"/>
      </rPr>
      <t>, SF</t>
    </r>
    <r>
      <rPr>
        <vertAlign val="subscript"/>
        <sz val="8"/>
        <color rgb="FF000000"/>
        <rFont val="Arial"/>
      </rPr>
      <t>6</t>
    </r>
  </si>
  <si>
    <t>(e) estimation préliminaire des émissions</t>
  </si>
  <si>
    <t>Bilan annuel (feuille D2.1.2-a)</t>
  </si>
  <si>
    <t xml:space="preserve">Indicateur n°17 : Niveau de revenu et émissions de CO2 : quelle répartition par mode ? </t>
  </si>
  <si>
    <t>Répartition des émissions par quartile et par mode</t>
  </si>
  <si>
    <t>Total des émissions par quartile</t>
  </si>
  <si>
    <t>Part des émissions totales</t>
  </si>
  <si>
    <t>Part des émissions de la voiture</t>
  </si>
  <si>
    <t>Part des émissions de l’avion</t>
  </si>
  <si>
    <t>Part des émissions de bus et cars</t>
  </si>
  <si>
    <t>Q1</t>
  </si>
  <si>
    <t>Q2</t>
  </si>
  <si>
    <t>Q3</t>
  </si>
  <si>
    <t>Q4</t>
  </si>
  <si>
    <r>
      <rPr>
        <u/>
        <sz val="12"/>
        <color rgb="FF1155CC"/>
        <rFont val="Arial, sans-serif"/>
      </rPr>
      <t>Les pratiques de mobilité des Français</t>
    </r>
    <r>
      <rPr>
        <sz val="12"/>
        <color rgb="FF000000"/>
        <rFont val="Arial, sans-serif"/>
      </rPr>
      <t>, A. Bigo, F. Perez (SDES)</t>
    </r>
  </si>
  <si>
    <t>Détails sur la répartition des émissions par quartile et par mode</t>
  </si>
  <si>
    <t>1er quartile (Q1)</t>
  </si>
  <si>
    <t>Q4 (plus aisés)</t>
  </si>
  <si>
    <t>Déplacements</t>
  </si>
  <si>
    <t>Temps</t>
  </si>
  <si>
    <t>Distances</t>
  </si>
  <si>
    <t>CO2eq</t>
  </si>
  <si>
    <t>CO2e Amt+Trainées</t>
  </si>
  <si>
    <t xml:space="preserve">Indicateur n°18 : Véhicule thermique vs électrique : quels impacts respectifs ? </t>
  </si>
  <si>
    <t>VHT (diesel et essence)</t>
  </si>
  <si>
    <t>VEB</t>
  </si>
  <si>
    <t>Part dans le parc (en nombre de véhicules) en 2024</t>
  </si>
  <si>
    <t>35 810 260 
(91, 2 %)</t>
  </si>
  <si>
    <t>868 233 
(2,2 %)</t>
  </si>
  <si>
    <t>Prix moyen en 2024</t>
  </si>
  <si>
    <t>26 774 euros (essence)
39 761 euros (diesel)</t>
  </si>
  <si>
    <t>42 930 euros</t>
  </si>
  <si>
    <t>ACV par véhicule de taille équivalente (1)</t>
  </si>
  <si>
    <t>Segment B</t>
  </si>
  <si>
    <t>33,3 t CO2e</t>
  </si>
  <si>
    <t>12,5 t CO2e</t>
  </si>
  <si>
    <t>Segment D</t>
  </si>
  <si>
    <t>48,8 t CO2e</t>
  </si>
  <si>
    <t>18,5 t CO2e</t>
  </si>
  <si>
    <t>Energie consommée pendant la phase d’utilisation (2)</t>
  </si>
  <si>
    <t>15 780 L d’essence
ou 13 760 L de gasoil</t>
  </si>
  <si>
    <t>30 000 kWh</t>
  </si>
  <si>
    <t>Empreinte matière moyenne par type de motorisation (3)</t>
  </si>
  <si>
    <t>13 tonnes
176 kg de métaux critiques (4) par véhicule</t>
  </si>
  <si>
    <t>30 tonnes
476 kg de métaux critiques par véhicule</t>
  </si>
  <si>
    <t>(1) Pour un véhicule vendu en 2020</t>
  </si>
  <si>
    <t>(2)  Les calculs ont été effectués en estimant qu’un véhicule parcourt en moyenne 200 000 km (Carbone 4).</t>
  </si>
  <si>
    <t>(3)  Sans compter les matières inutilisées (terres excavées lors de la construction d’infrastructures…)</t>
  </si>
  <si>
    <t xml:space="preserve">(4)  Métaux utilisés pour fabriquer notamment les batteries des véhicules, dont l’approvisionnement peut être à risque : Cuivre, Cobalt, Lithium, Nickel, etc.
</t>
  </si>
  <si>
    <r>
      <rPr>
        <u/>
        <sz val="12"/>
        <color rgb="FF1155CC"/>
        <rFont val="Arial, sans-serif"/>
      </rPr>
      <t>39,3 millions de voitures en circulation en France au 1er janvier 2024 _ SDES</t>
    </r>
  </si>
  <si>
    <r>
      <rPr>
        <u/>
        <sz val="12"/>
        <color rgb="FF1155CC"/>
        <rFont val="Aptos"/>
      </rPr>
      <t>AAA Data</t>
    </r>
  </si>
  <si>
    <r>
      <rPr>
        <u/>
        <sz val="12"/>
        <color rgb="FF1155CC"/>
        <rFont val="Arial, sans-serif"/>
      </rPr>
      <t>Transport routier : Quelles motorisations alternatives pour le climat ?</t>
    </r>
  </si>
  <si>
    <r>
      <rPr>
        <u/>
        <sz val="12"/>
        <color rgb="FF1155CC"/>
        <rFont val="Aptos"/>
      </rPr>
      <t>Commission Européenne</t>
    </r>
  </si>
  <si>
    <r>
      <rPr>
        <u/>
        <sz val="12"/>
        <color rgb="FF1155CC"/>
        <rFont val="Aptos"/>
      </rPr>
      <t>ENGIE</t>
    </r>
  </si>
  <si>
    <t>IEA (2021), ADEME (2022)</t>
  </si>
  <si>
    <t xml:space="preserve">Indicateur n°19 : Pourquoi la consommation de carburant ne baisse pas ?  </t>
  </si>
  <si>
    <t>Consommation de carburants routiers par les voitures particulières depuis 1990 (en milliers de m3)</t>
  </si>
  <si>
    <t>Essence</t>
  </si>
  <si>
    <t>Gazole</t>
  </si>
  <si>
    <t>Bilan annuel des transports (Feuille G3a)</t>
  </si>
  <si>
    <t>Consommations unitaires des voitures particulières depuis 1990 (en litres / 100 km)</t>
  </si>
  <si>
    <t>Essence (1)</t>
  </si>
  <si>
    <t>Diesel (1)</t>
  </si>
  <si>
    <t>Moyenne</t>
  </si>
  <si>
    <t>(1) Les consommations des véhicules hybrides ont été intégrées en tenant compte de l'évolution de leur part dans le parc automobile en circulation.</t>
  </si>
  <si>
    <t>Bilan annuel des transports (Feuille G3b)</t>
  </si>
  <si>
    <t>Circulation des voitures particulières par type de motorisation depuis 1990 (en milliards de véhicules-kilomètres)</t>
  </si>
  <si>
    <t xml:space="preserve">   Diesel (y compris hybrides)</t>
  </si>
  <si>
    <t>Diesel</t>
  </si>
  <si>
    <t>Diesel hybrides non rechargeables</t>
  </si>
  <si>
    <t>Diesel hybrides rechargeables</t>
  </si>
  <si>
    <t>Essence et autres énergies</t>
  </si>
  <si>
    <t>Essence hybrides non rechargeables</t>
  </si>
  <si>
    <t>Essence hybrides rechargeables</t>
  </si>
  <si>
    <t>GPL (y compris bi-motorisation essence-GPL)</t>
  </si>
  <si>
    <t>Electrique et autres énergies</t>
  </si>
  <si>
    <t>Bilan annuel des transports (Feuille G1b)</t>
  </si>
  <si>
    <t>Evolution de la masse moyenne des véhicules particuliers neufs vendus en France (en kg)</t>
  </si>
  <si>
    <t>Source : ADEME</t>
  </si>
  <si>
    <t>Déterminants de l'évolution des émissions de l'aérien</t>
  </si>
  <si>
    <r>
      <rPr>
        <sz val="11"/>
        <color theme="1"/>
        <rFont val="Arial"/>
      </rPr>
      <t xml:space="preserve">Emissions du transport aérien (yc international) 
</t>
    </r>
    <r>
      <rPr>
        <i/>
        <sz val="11"/>
        <color theme="1"/>
        <rFont val="Arial"/>
      </rPr>
      <t>(MTeCO2)</t>
    </r>
  </si>
  <si>
    <r>
      <rPr>
        <sz val="11"/>
        <color theme="1"/>
        <rFont val="Arial"/>
      </rPr>
      <t>Emissions du transport aérien international
(</t>
    </r>
    <r>
      <rPr>
        <i/>
        <sz val="11"/>
        <color theme="1"/>
        <rFont val="Arial"/>
      </rPr>
      <t>MTeCO2)</t>
    </r>
  </si>
  <si>
    <t>Part de l'international dans les émissions totales</t>
  </si>
  <si>
    <t>Nombre de passagers du transport aérien</t>
  </si>
  <si>
    <r>
      <rPr>
        <sz val="11"/>
        <rFont val="Arial"/>
      </rPr>
      <t xml:space="preserve">Emissions par </t>
    </r>
    <r>
      <rPr>
        <u/>
        <sz val="11"/>
        <color rgb="FF1155CC"/>
        <rFont val="Arial"/>
      </rPr>
      <t>passager.km</t>
    </r>
    <r>
      <rPr>
        <sz val="11"/>
        <rFont val="Arial"/>
      </rPr>
      <t xml:space="preserve"> (gCO2/p.km)</t>
    </r>
  </si>
  <si>
    <t>CITEPA</t>
  </si>
  <si>
    <t xml:space="preserve">Indicateur n°21 : Rail vs route : quelles étendues sur le territoire ? </t>
  </si>
  <si>
    <t>Evolution de l'étendue des réseaux de transport depuis 1994 (en milliers de km)</t>
  </si>
  <si>
    <t>Routes (France entière)</t>
  </si>
  <si>
    <t>Dont routes communales</t>
  </si>
  <si>
    <t>Réseau ferroviaire</t>
  </si>
  <si>
    <t>Dont lignes hors LGV</t>
  </si>
  <si>
    <t>Réseaux ferrés de transport urbain</t>
  </si>
  <si>
    <t>Dont tramways</t>
  </si>
  <si>
    <t>Voies navigables fréquentées</t>
  </si>
  <si>
    <t>Bilan annuel des transports (Cadrage 3.a et 3.b)</t>
  </si>
  <si>
    <t>Evolution de l'étendue des réseaux de transport depuis 1994 (détails)</t>
  </si>
  <si>
    <t>Réseau principal (France entière)</t>
  </si>
  <si>
    <t>Autoroutes concédées</t>
  </si>
  <si>
    <t>Autoroutes non concédées</t>
  </si>
  <si>
    <t>Autres routes nationales</t>
  </si>
  <si>
    <t>Réseau secondaire (France entière)</t>
  </si>
  <si>
    <t>Routes départementales</t>
  </si>
  <si>
    <t>Routes communales</t>
  </si>
  <si>
    <t>Ligne LGV</t>
  </si>
  <si>
    <t>Autres lignes ferroviaires à 2 voies ou plus</t>
  </si>
  <si>
    <t>Lignes ferroviaires à 1 voie</t>
  </si>
  <si>
    <t>Métros et RER</t>
  </si>
  <si>
    <t>Tramways</t>
  </si>
  <si>
    <t>moins de 400 t</t>
  </si>
  <si>
    <t>400 à 1 500 t</t>
  </si>
  <si>
    <t>plus de 1 500 t</t>
  </si>
  <si>
    <t>Infrastructures et pratique du vélo selon les territoires</t>
  </si>
  <si>
    <t>Taux de cyclabilité</t>
  </si>
  <si>
    <t>Part de cyclistes réguliers</t>
  </si>
  <si>
    <t>Hors unité urbaine</t>
  </si>
  <si>
    <t>2000 à 5000 hab - Ville Centre</t>
  </si>
  <si>
    <t>5000 à 10 000 hab - Ville Centre</t>
  </si>
  <si>
    <t>10 000 à 20 000 hab - Ville Centre</t>
  </si>
  <si>
    <t>20 000 à 50 000 hab - Ville Centre</t>
  </si>
  <si>
    <t>50 000 à 100 000 hab - Ville Centre</t>
  </si>
  <si>
    <t>100 000 à 200 000 hab - Ville Centre</t>
  </si>
  <si>
    <t>200 000 à 500 000 hab - Ville Centre</t>
  </si>
  <si>
    <t>Plus de 500 000 hab (hors Paris) - Ville Centre</t>
  </si>
  <si>
    <t>Paris - Ville Centre</t>
  </si>
  <si>
    <t>2000 à 5000 hab - Banlieue</t>
  </si>
  <si>
    <t>5000 à 10 000 hab - Banlieue</t>
  </si>
  <si>
    <t>10 000 à 20 000 hab - Banlieue</t>
  </si>
  <si>
    <t>20 000 à 50 000 hab - Banlieue</t>
  </si>
  <si>
    <t>50 000 à 100 000 hab - Banlieue</t>
  </si>
  <si>
    <t>100 000 à 200 000 hab - Banlieue</t>
  </si>
  <si>
    <t>200 000 à 500 000 hab - Banlieue</t>
  </si>
  <si>
    <t>Plus de 500 000 hab (hors Paris) - Banlieue</t>
  </si>
  <si>
    <t>Paris - Petite couronne</t>
  </si>
  <si>
    <t>Vélo &amp; Territoires</t>
  </si>
  <si>
    <t>Enquête "Usage du vélo"</t>
  </si>
  <si>
    <t xml:space="preserve">Indicateur n°23 : Des services de proximité de plus en plus rares et distants ? </t>
  </si>
  <si>
    <t>Accès aux services de proximité par type de territoire</t>
  </si>
  <si>
    <t xml:space="preserve">Type de communes </t>
  </si>
  <si>
    <t>Education</t>
  </si>
  <si>
    <t>Alimentation</t>
  </si>
  <si>
    <r>
      <rPr>
        <sz val="11"/>
        <color theme="1"/>
        <rFont val="Arial"/>
      </rPr>
      <t xml:space="preserve">Nombre de </t>
    </r>
    <r>
      <rPr>
        <b/>
        <sz val="11"/>
        <color theme="1"/>
        <rFont val="Arial"/>
      </rPr>
      <t>services d'urgences</t>
    </r>
    <r>
      <rPr>
        <sz val="11"/>
        <color theme="1"/>
        <rFont val="Arial"/>
      </rPr>
      <t xml:space="preserve"> par million d'habitants (en 2023)</t>
    </r>
  </si>
  <si>
    <r>
      <rPr>
        <sz val="11"/>
        <color theme="1"/>
        <rFont val="Arial"/>
      </rPr>
      <t xml:space="preserve">Nombre de </t>
    </r>
    <r>
      <rPr>
        <b/>
        <sz val="11"/>
        <color theme="1"/>
        <rFont val="Arial"/>
      </rPr>
      <t>médecins généralistes</t>
    </r>
    <r>
      <rPr>
        <sz val="11"/>
        <color theme="1"/>
        <rFont val="Arial"/>
      </rPr>
      <t xml:space="preserve"> par million d'habitants (en 2023)</t>
    </r>
  </si>
  <si>
    <r>
      <rPr>
        <sz val="11"/>
        <color theme="1"/>
        <rFont val="Arial"/>
      </rPr>
      <t xml:space="preserve">Nombre </t>
    </r>
    <r>
      <rPr>
        <b/>
        <sz val="11"/>
        <color theme="1"/>
        <rFont val="Arial"/>
      </rPr>
      <t>d'écoles maternelles, primaires, élémentaires</t>
    </r>
    <r>
      <rPr>
        <sz val="11"/>
        <color theme="1"/>
        <rFont val="Arial"/>
      </rPr>
      <t xml:space="preserve"> par million d'habitants (en 2023)</t>
    </r>
  </si>
  <si>
    <r>
      <rPr>
        <sz val="11"/>
        <color theme="1"/>
        <rFont val="Arial"/>
      </rPr>
      <t xml:space="preserve">Nombre de </t>
    </r>
    <r>
      <rPr>
        <b/>
        <sz val="11"/>
        <color theme="1"/>
        <rFont val="Arial"/>
      </rPr>
      <t xml:space="preserve">lycées </t>
    </r>
    <r>
      <rPr>
        <sz val="11"/>
        <color theme="1"/>
        <rFont val="Arial"/>
      </rPr>
      <t>par million d'habitants (en 2023)</t>
    </r>
  </si>
  <si>
    <r>
      <rPr>
        <sz val="11"/>
        <color theme="1"/>
        <rFont val="Arial"/>
      </rPr>
      <t xml:space="preserve">Nombre de </t>
    </r>
    <r>
      <rPr>
        <b/>
        <sz val="11"/>
        <color theme="1"/>
        <rFont val="Arial"/>
      </rPr>
      <t>superettes - épiceries</t>
    </r>
    <r>
      <rPr>
        <sz val="11"/>
        <color theme="1"/>
        <rFont val="Arial"/>
      </rPr>
      <t xml:space="preserve"> par million d'habitants (en 2023)</t>
    </r>
  </si>
  <si>
    <r>
      <rPr>
        <sz val="11"/>
        <color theme="1"/>
        <rFont val="Arial"/>
      </rPr>
      <t xml:space="preserve">Nombre de </t>
    </r>
    <r>
      <rPr>
        <b/>
        <sz val="11"/>
        <color theme="1"/>
        <rFont val="Arial"/>
      </rPr>
      <t>banques - caisses d'épargne</t>
    </r>
    <r>
      <rPr>
        <sz val="11"/>
        <color theme="1"/>
        <rFont val="Arial"/>
      </rPr>
      <t xml:space="preserve"> par million d'habitants (en 2023)</t>
    </r>
  </si>
  <si>
    <t>1 - Denses</t>
  </si>
  <si>
    <t>2 - Intermédiaires</t>
  </si>
  <si>
    <t>3 - Rurales</t>
  </si>
  <si>
    <t>Total (ou moyenne)</t>
  </si>
  <si>
    <t>Evolution du nombre de communes disposant du service entre 1980 et 2015</t>
  </si>
  <si>
    <t>Maternité : -47%</t>
  </si>
  <si>
    <t>Ecole primaire : 
-23%</t>
  </si>
  <si>
    <t>Magasin d'alimentation générale : 
- 47%</t>
  </si>
  <si>
    <t>Agence bancaire : 
- 67%</t>
  </si>
  <si>
    <t>Champ : Métropole et Outre-mer</t>
  </si>
  <si>
    <t>Observatoire des territoires</t>
  </si>
  <si>
    <t>Accès aux services de proximité par type de territoire (détails)</t>
  </si>
  <si>
    <t>Population (2021)</t>
  </si>
  <si>
    <t>Santé</t>
  </si>
  <si>
    <t>Population éloignée de plus de 20 minutes d'un des services de santé de proximité en 2021 (1)</t>
  </si>
  <si>
    <r>
      <rPr>
        <sz val="11"/>
        <color theme="1"/>
        <rFont val="Arial"/>
      </rPr>
      <t xml:space="preserve">Nombre de </t>
    </r>
    <r>
      <rPr>
        <b/>
        <sz val="11"/>
        <color theme="1"/>
        <rFont val="Arial"/>
      </rPr>
      <t>services d'urgences</t>
    </r>
    <r>
      <rPr>
        <sz val="11"/>
        <color theme="1"/>
        <rFont val="Arial"/>
      </rPr>
      <t xml:space="preserve"> par million d'habitants (en 2023)</t>
    </r>
  </si>
  <si>
    <r>
      <rPr>
        <sz val="11"/>
        <color theme="1"/>
        <rFont val="Arial"/>
      </rPr>
      <t xml:space="preserve">Nombre de </t>
    </r>
    <r>
      <rPr>
        <b/>
        <sz val="11"/>
        <color theme="1"/>
        <rFont val="Arial"/>
      </rPr>
      <t>médecins généralistes</t>
    </r>
    <r>
      <rPr>
        <sz val="11"/>
        <color theme="1"/>
        <rFont val="Arial"/>
      </rPr>
      <t xml:space="preserve"> par million d'habitants (en 2023)</t>
    </r>
  </si>
  <si>
    <r>
      <rPr>
        <sz val="11"/>
        <color theme="1"/>
        <rFont val="Arial"/>
      </rPr>
      <t xml:space="preserve">Nombre de </t>
    </r>
    <r>
      <rPr>
        <b/>
        <sz val="11"/>
        <color theme="1"/>
        <rFont val="Arial"/>
      </rPr>
      <t xml:space="preserve">pharmacies </t>
    </r>
    <r>
      <rPr>
        <sz val="11"/>
        <color theme="1"/>
        <rFont val="Arial"/>
      </rPr>
      <t>par million d'habitants (en 2023)</t>
    </r>
  </si>
  <si>
    <r>
      <rPr>
        <sz val="11"/>
        <color theme="1"/>
        <rFont val="Arial"/>
      </rPr>
      <t xml:space="preserve">Nombre </t>
    </r>
    <r>
      <rPr>
        <b/>
        <sz val="11"/>
        <color theme="1"/>
        <rFont val="Arial"/>
      </rPr>
      <t>d'écoles maternelles, primaires, élémentaires</t>
    </r>
    <r>
      <rPr>
        <sz val="11"/>
        <color theme="1"/>
        <rFont val="Arial"/>
      </rPr>
      <t xml:space="preserve"> par million d'habitants (en 2023)</t>
    </r>
  </si>
  <si>
    <r>
      <rPr>
        <sz val="11"/>
        <color theme="1"/>
        <rFont val="Arial"/>
      </rPr>
      <t xml:space="preserve">Nombre de </t>
    </r>
    <r>
      <rPr>
        <b/>
        <sz val="11"/>
        <color theme="1"/>
        <rFont val="Arial"/>
      </rPr>
      <t xml:space="preserve">collèges </t>
    </r>
    <r>
      <rPr>
        <sz val="11"/>
        <color theme="1"/>
        <rFont val="Arial"/>
      </rPr>
      <t>par million d'habitants (en 2023)</t>
    </r>
  </si>
  <si>
    <r>
      <rPr>
        <sz val="11"/>
        <color theme="1"/>
        <rFont val="Arial"/>
      </rPr>
      <t xml:space="preserve">Nombre de </t>
    </r>
    <r>
      <rPr>
        <b/>
        <sz val="11"/>
        <color theme="1"/>
        <rFont val="Arial"/>
      </rPr>
      <t xml:space="preserve">lycées </t>
    </r>
    <r>
      <rPr>
        <sz val="11"/>
        <color theme="1"/>
        <rFont val="Arial"/>
      </rPr>
      <t>par million d'habitants (en 2023)</t>
    </r>
  </si>
  <si>
    <r>
      <rPr>
        <sz val="11"/>
        <color theme="1"/>
        <rFont val="Arial"/>
      </rPr>
      <t xml:space="preserve">Nombre de </t>
    </r>
    <r>
      <rPr>
        <b/>
        <sz val="11"/>
        <color theme="1"/>
        <rFont val="Arial"/>
      </rPr>
      <t>grandes surfaces</t>
    </r>
    <r>
      <rPr>
        <sz val="11"/>
        <color theme="1"/>
        <rFont val="Arial"/>
      </rPr>
      <t xml:space="preserve"> par million d'habitants (en 2023)</t>
    </r>
  </si>
  <si>
    <r>
      <rPr>
        <sz val="11"/>
        <color theme="1"/>
        <rFont val="Arial"/>
      </rPr>
      <t xml:space="preserve">Nombre de </t>
    </r>
    <r>
      <rPr>
        <b/>
        <sz val="11"/>
        <color theme="1"/>
        <rFont val="Arial"/>
      </rPr>
      <t>superettes - épiceries</t>
    </r>
    <r>
      <rPr>
        <sz val="11"/>
        <color theme="1"/>
        <rFont val="Arial"/>
      </rPr>
      <t xml:space="preserve"> par million d'habitants (en 2023)</t>
    </r>
  </si>
  <si>
    <r>
      <rPr>
        <sz val="11"/>
        <color theme="1"/>
        <rFont val="Arial"/>
      </rPr>
      <t xml:space="preserve">Nombre de </t>
    </r>
    <r>
      <rPr>
        <b/>
        <sz val="11"/>
        <color theme="1"/>
        <rFont val="Arial"/>
      </rPr>
      <t>boulangeries - pâtisseries</t>
    </r>
    <r>
      <rPr>
        <sz val="11"/>
        <color theme="1"/>
        <rFont val="Arial"/>
      </rPr>
      <t xml:space="preserve"> par million d'habitants (en 2023)</t>
    </r>
  </si>
  <si>
    <r>
      <rPr>
        <sz val="11"/>
        <color theme="1"/>
        <rFont val="Arial"/>
      </rPr>
      <t xml:space="preserve">Nombre de </t>
    </r>
    <r>
      <rPr>
        <b/>
        <sz val="11"/>
        <color theme="1"/>
        <rFont val="Arial"/>
      </rPr>
      <t>banques - caisses d'épargne</t>
    </r>
    <r>
      <rPr>
        <sz val="11"/>
        <color theme="1"/>
        <rFont val="Arial"/>
      </rPr>
      <t xml:space="preserve"> par million d'habitants (en 2023)</t>
    </r>
  </si>
  <si>
    <t>Maternité : 
- 47%</t>
  </si>
  <si>
    <t>(1) L'indicateur représente la part des individus du territoire pour lesquels au moins l'un des 5 services de soins de la gamme de proximité (pharmacies, médecins généralistes, masseurs-kinésithérapeutes, chirurgiens-dentistes, infirmiers libéraux) se trouve à plus de 20 minutes en voiture du domicile.</t>
  </si>
  <si>
    <t>Parts modales du transport terrestre de marchandises (% des tonnes-kilomètres)</t>
  </si>
  <si>
    <t xml:space="preserve"> </t>
  </si>
  <si>
    <t xml:space="preserve">Transport ferroviaire </t>
  </si>
  <si>
    <t xml:space="preserve">Transport routier </t>
  </si>
  <si>
    <t>Transport fluvial</t>
  </si>
  <si>
    <r>
      <rPr>
        <b/>
        <sz val="12"/>
        <color theme="1"/>
        <rFont val="Arial"/>
      </rPr>
      <t xml:space="preserve">Tous modes 
</t>
    </r>
    <r>
      <rPr>
        <sz val="12"/>
        <color theme="1"/>
        <rFont val="Arial"/>
      </rPr>
      <t>(en milliards de tonnes-kilomètres)</t>
    </r>
  </si>
  <si>
    <t>Bilan annuel des transports (feuille 4)</t>
  </si>
  <si>
    <t xml:space="preserve">Indicateur n°25 : Quelle mobilité pour les habitants de quartiers prioritaires de la ville ? </t>
  </si>
  <si>
    <t>Pratiques de mobilité des habitants de QPV</t>
  </si>
  <si>
    <t>Distance moyenne par déplacement (en km)</t>
  </si>
  <si>
    <t>Mode principal (en part de voyageurs.kilomètres)</t>
  </si>
  <si>
    <t>Marche à pied</t>
  </si>
  <si>
    <t>Transports en commun</t>
  </si>
  <si>
    <t>Communes urbaines</t>
  </si>
  <si>
    <t>QPV</t>
  </si>
  <si>
    <t>EMP</t>
  </si>
  <si>
    <t>Pratiques de mobilité en fonction de certaines caractéristiques socio-démographiques</t>
  </si>
  <si>
    <t>Hors QPV</t>
  </si>
  <si>
    <t>Communes de densité intermédiaire</t>
  </si>
  <si>
    <t>Communes densément peuplées</t>
  </si>
  <si>
    <t>Moyenne communes urbaines</t>
  </si>
  <si>
    <t>6 à 9 ans</t>
  </si>
  <si>
    <t>10 à 14 ans</t>
  </si>
  <si>
    <t>15 à 18 ans</t>
  </si>
  <si>
    <t>19 à 24 ans</t>
  </si>
  <si>
    <t>25 à 34 ans</t>
  </si>
  <si>
    <t>35 à 44 ans</t>
  </si>
  <si>
    <t>45 à 54 ans</t>
  </si>
  <si>
    <t>55 à 64 ans</t>
  </si>
  <si>
    <t>65 à 74 ans</t>
  </si>
  <si>
    <t>75 ans ou plus</t>
  </si>
  <si>
    <t>Homme</t>
  </si>
  <si>
    <t>Femme</t>
  </si>
  <si>
    <t>Population concernée (en milliers)</t>
  </si>
  <si>
    <t>Nombre de déplacements par personne</t>
  </si>
  <si>
    <t>Temps moyen par déplacement (en mn)</t>
  </si>
  <si>
    <t>Mode principal (en part de déplacements)</t>
  </si>
  <si>
    <t xml:space="preserve">Indicateur n°26 : Personnes en situation de handicap : un accès limité à la mobilité ? </t>
  </si>
  <si>
    <t>Part des trajets effectués par les PSH par mode</t>
  </si>
  <si>
    <t>Avec handicap</t>
  </si>
  <si>
    <t>Sans handicap</t>
  </si>
  <si>
    <t>Les pratiques de mobilité des personnes en situation de handicap</t>
  </si>
  <si>
    <t>Dépendance à la voiture et choix du mode de transport selon les territoires</t>
  </si>
  <si>
    <t>Habitants ayant le choix entre plusieurs modes de transport</t>
  </si>
  <si>
    <t>Habitants utilisant la voiture comme mode de déplacement principal</t>
  </si>
  <si>
    <t>Communes isolées</t>
  </si>
  <si>
    <t>Couronnes périurbaines</t>
  </si>
  <si>
    <t>Petits et moyens pôles urbains</t>
  </si>
  <si>
    <t>Grands pôles urbains</t>
  </si>
  <si>
    <t>Moyenne nationale</t>
  </si>
  <si>
    <t>Villes centres des grandes métropoles</t>
  </si>
  <si>
    <r>
      <rPr>
        <u/>
        <sz val="12"/>
        <color rgb="FF1155CC"/>
        <rFont val="Arial, sans-serif"/>
      </rPr>
      <t>Baromètre des mobilités du quotidien _ Wimoov</t>
    </r>
    <r>
      <rPr>
        <sz val="12"/>
        <color rgb="FF000000"/>
        <rFont val="Arial, sans-serif"/>
      </rPr>
      <t xml:space="preserve"> (slide 43)</t>
    </r>
  </si>
  <si>
    <t xml:space="preserve">Indicateur n°28 : Difficultés de mobilités : à quoi renonce-t-on en premier ? </t>
  </si>
  <si>
    <t>Part des titulaires du permis ayant renoncé à des déplacements en raison de difficultés de déplacement pendant l’année par motif (1)</t>
  </si>
  <si>
    <t>Rendre visite à des proches</t>
  </si>
  <si>
    <t>Pratiquer un loisir</t>
  </si>
  <si>
    <t>28 %</t>
  </si>
  <si>
    <t>Réaliser des examens médicaux</t>
  </si>
  <si>
    <t>22 %</t>
  </si>
  <si>
    <t>Réaliser des démarches administratives</t>
  </si>
  <si>
    <t>Accepter un emploi, suivre des études ou une formation</t>
  </si>
  <si>
    <t>15 %</t>
  </si>
  <si>
    <t xml:space="preserve">(1) Hors grèves. Les chiffres concernent l’année 2024. </t>
  </si>
  <si>
    <t>Motifs de renoncement à l'usage de la voiture parmi les conducteurs</t>
  </si>
  <si>
    <t>Ont renoncé au moins une fois par mois pour des motifs matériels ou pratiques en cumulé</t>
  </si>
  <si>
    <t>En raison de coûts de déplacement trop élevés</t>
  </si>
  <si>
    <t>En raison de fatigue ou de somnolence</t>
  </si>
  <si>
    <t>Ont renoncé au moins une fois par mois pour raisons d’appréhension en cumulé</t>
  </si>
  <si>
    <t>A cause de la nuit</t>
  </si>
  <si>
    <t>A cause des conditions météo (neige, brouillard, etc.)</t>
  </si>
  <si>
    <t>Par peur de la conduite en général (peur des autres conducteurs, des accidents)</t>
  </si>
  <si>
    <t>Par peur de la vitesse</t>
  </si>
  <si>
    <r>
      <rPr>
        <u/>
        <sz val="12"/>
        <color rgb="FF1155CC"/>
        <rFont val="Arial, sans-serif"/>
      </rPr>
      <t>Les éconduits de la voiture _ Credoc  pour le Forum Vies Mobiles</t>
    </r>
  </si>
  <si>
    <t xml:space="preserve">Indicateur n°29 : Mobilité en outre-mer : des contraintes et des enjeux spécifiques ? </t>
  </si>
  <si>
    <t>Accès aux services de proximité en Outre-mer en 2023</t>
  </si>
  <si>
    <t>Territoire</t>
  </si>
  <si>
    <t>Nombre d'écoles par millions d'habitants</t>
  </si>
  <si>
    <t>Nombre d'urgences par millions d'habitants</t>
  </si>
  <si>
    <t>Nombre de médecins par millions d'habitants</t>
  </si>
  <si>
    <t>Nombre de pharmacies par millions d'habitants</t>
  </si>
  <si>
    <t>Martinique</t>
  </si>
  <si>
    <t>Guyane</t>
  </si>
  <si>
    <t>Réunion</t>
  </si>
  <si>
    <t>Mayotte</t>
  </si>
  <si>
    <t>Total France (yc OM)</t>
  </si>
  <si>
    <t>67 408 052</t>
  </si>
  <si>
    <t>Mortalité routière et dépendance à la voiture en fonction des territoires</t>
  </si>
  <si>
    <t>Métropole</t>
  </si>
  <si>
    <t>Guadeloupe</t>
  </si>
  <si>
    <t>La Réunion</t>
  </si>
  <si>
    <t>Mortalité routière annuelle moyenne par millions d'habitant (2020-2024)</t>
  </si>
  <si>
    <t>Part des déplacements effectués en voiture</t>
  </si>
  <si>
    <r>
      <rPr>
        <u/>
        <sz val="12"/>
        <color rgb="FF1155CC"/>
        <rFont val="Arial, sans-serif"/>
      </rPr>
      <t>Accidentalité routière 2024 en France</t>
    </r>
    <r>
      <rPr>
        <sz val="12"/>
        <color rgb="FF000000"/>
        <rFont val="Arial, sans-serif"/>
      </rPr>
      <t xml:space="preserve"> (p. 21)</t>
    </r>
  </si>
  <si>
    <r>
      <rPr>
        <u/>
        <sz val="12"/>
        <color rgb="FF1155CC"/>
        <rFont val="Arial, sans-serif"/>
      </rPr>
      <t>Accélérer la pratique du covoiturage du quotidien dans les territoires ultramarins</t>
    </r>
    <r>
      <rPr>
        <sz val="12"/>
        <color rgb="FF000000"/>
        <rFont val="Arial, sans-serif"/>
      </rPr>
      <t xml:space="preserve"> _ AFD</t>
    </r>
  </si>
  <si>
    <t>Effectifs et poids économique des transports par secteur en 2022</t>
  </si>
  <si>
    <t>Secteur d'activité</t>
  </si>
  <si>
    <t>Transports ferroviaires de fret et de voyageurs</t>
  </si>
  <si>
    <t>Autres transports terrestres de voyageurs</t>
  </si>
  <si>
    <t>Transports routiers de fret et services de déménagement</t>
  </si>
  <si>
    <t>Transports aériens de fret et de voyageurs</t>
  </si>
  <si>
    <t>Transports maritimes, fluviaux et cotiers de fret et de passagers</t>
  </si>
  <si>
    <t>Services auxiliaires des transports</t>
  </si>
  <si>
    <t>Salariés
(en EQTP)</t>
  </si>
  <si>
    <t>Valeur ajoutée hors taxes
(en centaines de milliers d'euros)</t>
  </si>
  <si>
    <t>Industrie automobile</t>
  </si>
  <si>
    <t xml:space="preserve">Construction navale </t>
  </si>
  <si>
    <t xml:space="preserve">Construction aéronautique et spatiale </t>
  </si>
  <si>
    <t>INSEE (transport de passagers et de fret)</t>
  </si>
  <si>
    <t>INSEE (industrie des transports)</t>
  </si>
  <si>
    <t>INSEE (industrie)</t>
  </si>
  <si>
    <t>INSEE (industrie auto)</t>
  </si>
  <si>
    <t>Effectifs et poids économiques des transports par secteur en 2022 (détails)</t>
  </si>
  <si>
    <t>Chiffre d'affaires hors taxes
(en millions d'euros)</t>
  </si>
  <si>
    <t>Valeur ajoutée hors taxes
(en millions d'euros)</t>
  </si>
  <si>
    <t>Transport terreste et transport par conduites</t>
  </si>
  <si>
    <t>Transport ferroviaire interurbain de voyageurs</t>
  </si>
  <si>
    <t>Transports ferroviaires de fret</t>
  </si>
  <si>
    <t>s</t>
  </si>
  <si>
    <t>Transport par conduites</t>
  </si>
  <si>
    <t>Transports par eau</t>
  </si>
  <si>
    <t>Transports maritimes et côtiers de passagers</t>
  </si>
  <si>
    <t>Transports maritimes et côtiers de fret</t>
  </si>
  <si>
    <t>Transports fluviaux de passagers</t>
  </si>
  <si>
    <t>Transports fluviaux de fret</t>
  </si>
  <si>
    <t>Transports aériens</t>
  </si>
  <si>
    <t>Transports aériens de passagers</t>
  </si>
  <si>
    <t>Recalculé à partir des chiffres de SDES</t>
  </si>
  <si>
    <t>Transports aériens de fret et transports spatiaux</t>
  </si>
  <si>
    <t>Construction de véhicules automobiles</t>
  </si>
  <si>
    <t>Fabrication de carrosseries et remorques</t>
  </si>
  <si>
    <t>Fabrication d'équipements automobiles</t>
  </si>
  <si>
    <t xml:space="preserve">Fabrication d'autres matériels de transport </t>
  </si>
  <si>
    <t>GICAN (construction navale)</t>
  </si>
  <si>
    <r>
      <rPr>
        <sz val="11"/>
        <color theme="1"/>
        <rFont val="Arial"/>
      </rPr>
      <t xml:space="preserve">Fabrication de matériels de transport n.c.a. 
</t>
    </r>
    <r>
      <rPr>
        <i/>
        <sz val="11"/>
        <color theme="1"/>
        <rFont val="Arial"/>
      </rPr>
      <t>(motocycles, bicylettes, véhicules pour invalides, etc.)</t>
    </r>
  </si>
  <si>
    <t>s : secret</t>
  </si>
  <si>
    <t xml:space="preserve">Indicateur n°31 : Quelles évolutions la filière automobile française a-t-elle connu depuis les années 2000 ? </t>
  </si>
  <si>
    <t>Principales évolutions de la filière automobile française depuis 2000</t>
  </si>
  <si>
    <t>Prix de vente moyen (neuf en euros) (1)</t>
  </si>
  <si>
    <t>Nombre de ventes de voitures neuves</t>
  </si>
  <si>
    <t>Âge moyen (2)</t>
  </si>
  <si>
    <t>Production de Stellantis et Renault (en millions)</t>
  </si>
  <si>
    <t>Nombre d’emplois en France dans l’industrie automobile</t>
  </si>
  <si>
    <t>France</t>
  </si>
  <si>
    <t>Monde</t>
  </si>
  <si>
    <t>% en France</t>
  </si>
  <si>
    <t>19 339</t>
  </si>
  <si>
    <t>2 133 884</t>
  </si>
  <si>
    <t>285 001</t>
  </si>
  <si>
    <t>19 251</t>
  </si>
  <si>
    <t>2 067 789</t>
  </si>
  <si>
    <t>270 989</t>
  </si>
  <si>
    <t>19 767</t>
  </si>
  <si>
    <t>2 216 232</t>
  </si>
  <si>
    <t>199 286</t>
  </si>
  <si>
    <t>22 486</t>
  </si>
  <si>
    <t>1 864 876</t>
  </si>
  <si>
    <t>226 670</t>
  </si>
  <si>
    <t>23 407</t>
  </si>
  <si>
    <t>1 762 820</t>
  </si>
  <si>
    <t>217 104</t>
  </si>
  <si>
    <t>24 012</t>
  </si>
  <si>
    <t>1 771 940</t>
  </si>
  <si>
    <t>206 856</t>
  </si>
  <si>
    <t>25 108</t>
  </si>
  <si>
    <t>1 894 942</t>
  </si>
  <si>
    <t>200 261</t>
  </si>
  <si>
    <t>25 828</t>
  </si>
  <si>
    <t>1 995 989</t>
  </si>
  <si>
    <t>189 457</t>
  </si>
  <si>
    <t>26 717</t>
  </si>
  <si>
    <t>2 089 263</t>
  </si>
  <si>
    <t>218 973</t>
  </si>
  <si>
    <t>26 082</t>
  </si>
  <si>
    <t>2 151 644</t>
  </si>
  <si>
    <t>217 298</t>
  </si>
  <si>
    <t>26 807</t>
  </si>
  <si>
    <t>2 187 370</t>
  </si>
  <si>
    <t>217 405</t>
  </si>
  <si>
    <t>26 789</t>
  </si>
  <si>
    <t>1 638 128</t>
  </si>
  <si>
    <t>210 133</t>
  </si>
  <si>
    <t>31 336</t>
  </si>
  <si>
    <t>1 644 617</t>
  </si>
  <si>
    <t>201 352</t>
  </si>
  <si>
    <t>33 529</t>
  </si>
  <si>
    <t>1 513 850</t>
  </si>
  <si>
    <t>192 451</t>
  </si>
  <si>
    <t>35 333</t>
  </si>
  <si>
    <t>1 753 222</t>
  </si>
  <si>
    <t>188 500</t>
  </si>
  <si>
    <t>(1) Avant 2021, chiffres de L’Argus. A partir de l’année 2021, chiffres d’AAA Data.</t>
  </si>
  <si>
    <t xml:space="preserve">(2)  Avant 2012, chiffres du CCFA. A partir de l’année 2012, chiffres du SDES. </t>
  </si>
  <si>
    <t xml:space="preserve"> L’Argus, AAA Data, SDES,CCFA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</si>
</sst>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0"/>
    <numFmt numFmtId="166" formatCode="0.0\ %"/>
    <numFmt numFmtId="167" formatCode="#,##0.0"/>
    <numFmt numFmtId="168" formatCode="\ General"/>
    <numFmt numFmtId="169" formatCode="#,###"/>
  </numFmts>
  <fonts count="113">
    <font>
      <sz val="10"/>
      <color rgb="FF000000"/>
      <name val="Arial"/>
      <scheme val="minor"/>
    </font>
    <font>
      <b/>
      <sz val="15"/>
      <color rgb="FF12501A"/>
      <name val="Arial"/>
    </font>
    <font>
      <b/>
      <u/>
      <sz val="13"/>
      <color rgb="FF000000"/>
      <name val="Arial"/>
    </font>
    <font>
      <b/>
      <u/>
      <sz val="13"/>
      <color rgb="FF000000"/>
      <name val="Arial"/>
      <scheme val="minor"/>
    </font>
    <font>
      <sz val="15"/>
      <color rgb="FF000000"/>
      <name val="Arial"/>
    </font>
    <font>
      <u/>
      <sz val="13"/>
      <color rgb="FF0000FF"/>
      <name val="Arial"/>
    </font>
    <font>
      <sz val="13"/>
      <color theme="1"/>
      <name val="Arial"/>
      <scheme val="minor"/>
    </font>
    <font>
      <sz val="13"/>
      <color rgb="FF000000"/>
      <name val="Arial"/>
    </font>
    <font>
      <b/>
      <u/>
      <sz val="13"/>
      <color rgb="FF000000"/>
      <name val="Arial"/>
    </font>
    <font>
      <b/>
      <sz val="13"/>
      <color rgb="FF000000"/>
      <name val="Arial"/>
      <scheme val="minor"/>
    </font>
    <font>
      <b/>
      <u/>
      <sz val="13"/>
      <color rgb="FF000000"/>
      <name val="Arial"/>
    </font>
    <font>
      <sz val="10"/>
      <color theme="1"/>
      <name val="Arial"/>
      <scheme val="minor"/>
    </font>
    <font>
      <sz val="12"/>
      <color rgb="FF000000"/>
      <name val="Arial"/>
    </font>
    <font>
      <sz val="10"/>
      <name val="Arial"/>
    </font>
    <font>
      <b/>
      <sz val="12"/>
      <color rgb="FF000000"/>
      <name val="Arial"/>
    </font>
    <font>
      <u/>
      <sz val="12"/>
      <color rgb="FF000000"/>
      <name val="Arial"/>
    </font>
    <font>
      <u/>
      <sz val="12"/>
      <color rgb="FF000000"/>
      <name val="Arial"/>
    </font>
    <font>
      <b/>
      <sz val="10"/>
      <color theme="1"/>
      <name val="Arial"/>
      <scheme val="minor"/>
    </font>
    <font>
      <b/>
      <u/>
      <sz val="13"/>
      <color theme="1"/>
      <name val="Arial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u/>
      <sz val="15"/>
      <color rgb="FF0000FF"/>
      <name val="Arial"/>
    </font>
    <font>
      <b/>
      <u/>
      <sz val="13"/>
      <color theme="1"/>
      <name val="Arial"/>
    </font>
    <font>
      <sz val="10"/>
      <color theme="1"/>
      <name val="Arial"/>
    </font>
    <font>
      <sz val="11"/>
      <color theme="1"/>
      <name val="Arial"/>
    </font>
    <font>
      <u/>
      <sz val="12"/>
      <color rgb="FF0000FF"/>
      <name val="Arial"/>
    </font>
    <font>
      <sz val="12"/>
      <color rgb="FF000000"/>
      <name val="Aptos"/>
    </font>
    <font>
      <u/>
      <sz val="10"/>
      <color rgb="FF0000FF"/>
      <name val="Arial"/>
    </font>
    <font>
      <sz val="11"/>
      <color rgb="FF000000"/>
      <name val="Arial"/>
    </font>
    <font>
      <sz val="11"/>
      <color theme="1"/>
      <name val="Aptos Narrow"/>
    </font>
    <font>
      <b/>
      <sz val="11"/>
      <color rgb="FFFFFFFF"/>
      <name val="Arial"/>
    </font>
    <font>
      <b/>
      <sz val="11"/>
      <color rgb="FFFFFFFF"/>
      <name val="Aptos Narrow"/>
    </font>
    <font>
      <u/>
      <sz val="12"/>
      <color rgb="FF000000"/>
      <name val="Arial"/>
    </font>
    <font>
      <sz val="12"/>
      <color theme="1"/>
      <name val="Aptos Narrow"/>
    </font>
    <font>
      <u/>
      <sz val="11"/>
      <color rgb="FF467886"/>
      <name val="Arial"/>
    </font>
    <font>
      <b/>
      <sz val="10"/>
      <color theme="1"/>
      <name val="Arial"/>
    </font>
    <font>
      <u/>
      <sz val="11"/>
      <color rgb="FF467886"/>
      <name val="Arial"/>
    </font>
    <font>
      <u/>
      <sz val="11"/>
      <color rgb="FF0000FF"/>
      <name val="Arial"/>
    </font>
    <font>
      <b/>
      <u/>
      <sz val="13"/>
      <color theme="1"/>
      <name val="Aptos Narrow"/>
    </font>
    <font>
      <b/>
      <sz val="11"/>
      <color theme="1"/>
      <name val="Arial"/>
    </font>
    <font>
      <b/>
      <sz val="11"/>
      <color theme="1"/>
      <name val="Aptos Narrow"/>
    </font>
    <font>
      <b/>
      <sz val="12"/>
      <color theme="1"/>
      <name val="Aptos Narrow"/>
    </font>
    <font>
      <sz val="12"/>
      <color theme="1"/>
      <name val="Arial"/>
    </font>
    <font>
      <b/>
      <sz val="12"/>
      <color theme="1"/>
      <name val="Arial"/>
    </font>
    <font>
      <u/>
      <sz val="11"/>
      <color rgb="FF467886"/>
      <name val="Aptos Narrow"/>
    </font>
    <font>
      <b/>
      <u/>
      <sz val="13"/>
      <color theme="1"/>
      <name val="Arial"/>
    </font>
    <font>
      <u/>
      <sz val="12"/>
      <color rgb="FF000000"/>
      <name val="Arial"/>
    </font>
    <font>
      <b/>
      <sz val="14"/>
      <color theme="1"/>
      <name val="Arial"/>
    </font>
    <font>
      <u/>
      <sz val="11"/>
      <color rgb="FF0000FF"/>
      <name val="Arial"/>
    </font>
    <font>
      <u/>
      <sz val="11"/>
      <color rgb="FF0000FF"/>
      <name val="Arial"/>
    </font>
    <font>
      <b/>
      <u/>
      <sz val="12"/>
      <color rgb="FF000000"/>
      <name val="Arial"/>
    </font>
    <font>
      <u/>
      <sz val="12"/>
      <color rgb="FF000000"/>
      <name val="Arial"/>
    </font>
    <font>
      <u/>
      <sz val="12"/>
      <color rgb="FF000000"/>
      <name val="Aptos"/>
    </font>
    <font>
      <b/>
      <u/>
      <sz val="11"/>
      <color rgb="FF0000FF"/>
      <name val="Arial"/>
    </font>
    <font>
      <u/>
      <sz val="10"/>
      <color rgb="FF1155CC"/>
      <name val="Arial"/>
    </font>
    <font>
      <i/>
      <sz val="10"/>
      <color theme="1"/>
      <name val="Arial"/>
    </font>
    <font>
      <b/>
      <u/>
      <sz val="13"/>
      <color theme="1"/>
      <name val="Arial"/>
    </font>
    <font>
      <u/>
      <sz val="10"/>
      <color rgb="FF0000FF"/>
      <name val="Arial"/>
    </font>
    <font>
      <b/>
      <sz val="16"/>
      <color rgb="FF12501A"/>
      <name val="Arial"/>
    </font>
    <font>
      <b/>
      <u/>
      <sz val="13"/>
      <color theme="1"/>
      <name val="Arial"/>
    </font>
    <font>
      <i/>
      <sz val="11"/>
      <color theme="1"/>
      <name val="Arial"/>
    </font>
    <font>
      <u/>
      <sz val="11"/>
      <color rgb="FF467886"/>
      <name val="Arial"/>
    </font>
    <font>
      <b/>
      <u/>
      <sz val="13"/>
      <color theme="1"/>
      <name val="Arial"/>
    </font>
    <font>
      <b/>
      <u/>
      <sz val="13"/>
      <color theme="1"/>
      <name val="Arial"/>
    </font>
    <font>
      <u/>
      <sz val="11"/>
      <color rgb="FF467886"/>
      <name val="Arial"/>
    </font>
    <font>
      <b/>
      <sz val="8"/>
      <color theme="1"/>
      <name val="Arial"/>
    </font>
    <font>
      <sz val="8"/>
      <color theme="1"/>
      <name val="Arial"/>
    </font>
    <font>
      <b/>
      <sz val="11"/>
      <color theme="1"/>
      <name val="Aptos"/>
    </font>
    <font>
      <i/>
      <sz val="8"/>
      <color theme="1"/>
      <name val="Arial"/>
    </font>
    <font>
      <u/>
      <sz val="11"/>
      <color rgb="FF0000FF"/>
      <name val="Arial"/>
    </font>
    <font>
      <u/>
      <sz val="11"/>
      <color rgb="FF467886"/>
      <name val="Arial"/>
    </font>
    <font>
      <u/>
      <sz val="11"/>
      <color rgb="FF0000FF"/>
      <name val="Arial"/>
    </font>
    <font>
      <u/>
      <sz val="11"/>
      <color rgb="FF467886"/>
      <name val="Arial"/>
    </font>
    <font>
      <u/>
      <sz val="11"/>
      <color rgb="FF0000FF"/>
      <name val="Arial"/>
    </font>
    <font>
      <u/>
      <sz val="11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1"/>
      <color theme="1"/>
      <name val="Arial"/>
      <scheme val="minor"/>
    </font>
    <font>
      <b/>
      <u/>
      <sz val="13"/>
      <color theme="1"/>
      <name val="Arial"/>
    </font>
    <font>
      <u/>
      <sz val="10"/>
      <color rgb="FF467886"/>
      <name val="Arial"/>
    </font>
    <font>
      <u/>
      <sz val="10"/>
      <color rgb="FF467886"/>
      <name val="Arial"/>
    </font>
    <font>
      <u/>
      <sz val="11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u/>
      <sz val="13"/>
      <color theme="1"/>
      <name val="Aptos Narrow"/>
    </font>
    <font>
      <sz val="12"/>
      <color theme="1"/>
      <name val="Calibri"/>
    </font>
    <font>
      <b/>
      <i/>
      <sz val="11"/>
      <color theme="1"/>
      <name val="Aptos Narrow"/>
    </font>
    <font>
      <b/>
      <i/>
      <sz val="11"/>
      <color theme="1"/>
      <name val="Arial"/>
    </font>
    <font>
      <u/>
      <sz val="11"/>
      <color rgb="FF467886"/>
      <name val="Aptos Narrow"/>
    </font>
    <font>
      <b/>
      <u/>
      <sz val="12"/>
      <color rgb="FF0000FF"/>
      <name val="Arial"/>
    </font>
    <font>
      <u/>
      <sz val="12"/>
      <color rgb="FF0000FF"/>
      <name val="Arial"/>
    </font>
    <font>
      <u/>
      <sz val="10"/>
      <color rgb="FF0000FF"/>
      <name val="Arial"/>
    </font>
    <font>
      <u/>
      <sz val="11"/>
      <color rgb="FF467886"/>
      <name val="Arial"/>
    </font>
    <font>
      <u/>
      <sz val="11"/>
      <color rgb="FF0000FF"/>
      <name val="Aptos Narrow"/>
    </font>
    <font>
      <sz val="12"/>
      <color theme="1"/>
      <name val="Aptos"/>
    </font>
    <font>
      <sz val="12"/>
      <color theme="1"/>
      <name val="Arial"/>
      <scheme val="minor"/>
    </font>
    <font>
      <u/>
      <sz val="11"/>
      <color rgb="FF0000EE"/>
      <name val="Arial"/>
    </font>
    <font>
      <u/>
      <sz val="11"/>
      <color rgb="FF0000EE"/>
      <name val="Arial"/>
    </font>
    <font>
      <b/>
      <u/>
      <sz val="13"/>
      <color theme="1"/>
      <name val="Arial"/>
    </font>
    <font>
      <u/>
      <sz val="10"/>
      <color rgb="FF0000EE"/>
      <name val="Arial"/>
    </font>
    <font>
      <u/>
      <sz val="11"/>
      <color rgb="FF0000EE"/>
      <name val="Arial"/>
    </font>
    <font>
      <sz val="10"/>
      <color rgb="FF000000"/>
      <name val="Arial"/>
    </font>
    <font>
      <sz val="12"/>
      <color rgb="FF000000"/>
      <name val="Arial, sans-serif"/>
    </font>
    <font>
      <u/>
      <sz val="12"/>
      <color rgb="FF1155CC"/>
      <name val="Arial, sans-serif"/>
    </font>
    <font>
      <i/>
      <sz val="11"/>
      <color rgb="FFFFFFFF"/>
      <name val="Arial"/>
    </font>
    <font>
      <u/>
      <sz val="12"/>
      <color rgb="FF1155CC"/>
      <name val="Aptos"/>
    </font>
    <font>
      <b/>
      <i/>
      <sz val="10"/>
      <color theme="1"/>
      <name val="Arial"/>
    </font>
    <font>
      <vertAlign val="superscript"/>
      <sz val="8"/>
      <color rgb="FF000000"/>
      <name val="Arial"/>
    </font>
    <font>
      <vertAlign val="subscript"/>
      <sz val="8"/>
      <color rgb="FF000000"/>
      <name val="Arial"/>
    </font>
    <font>
      <b/>
      <vertAlign val="superscript"/>
      <sz val="8"/>
      <color rgb="FF000000"/>
      <name val="Arial"/>
    </font>
    <font>
      <sz val="8"/>
      <color rgb="FF000000"/>
      <name val="Arial"/>
    </font>
    <font>
      <sz val="11"/>
      <name val="Arial"/>
    </font>
    <font>
      <u/>
      <sz val="11"/>
      <color rgb="FF1155CC"/>
      <name val="Arial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C9DAF8"/>
        <bgColor rgb="FFC9DAF8"/>
      </patternFill>
    </fill>
    <fill>
      <patternFill patternType="solid">
        <fgColor rgb="FFF1F1F1"/>
        <bgColor rgb="FFF1F1F1"/>
      </patternFill>
    </fill>
    <fill>
      <patternFill patternType="solid">
        <fgColor rgb="FFA4C2F4"/>
        <bgColor rgb="FFA4C2F4"/>
      </patternFill>
    </fill>
    <fill>
      <patternFill patternType="solid">
        <fgColor rgb="FF196B24"/>
        <bgColor rgb="FF196B24"/>
      </patternFill>
    </fill>
    <fill>
      <patternFill patternType="solid">
        <fgColor rgb="FFEFEFEF"/>
        <bgColor rgb="FFEFEFEF"/>
      </patternFill>
    </fill>
    <fill>
      <patternFill patternType="solid">
        <fgColor rgb="FFC1E4F5"/>
        <bgColor rgb="FFC1E4F5"/>
      </patternFill>
    </fill>
    <fill>
      <patternFill patternType="solid">
        <fgColor rgb="FF0F9ED5"/>
        <bgColor rgb="FF0F9ED5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DBE9F7"/>
        <bgColor rgb="FFDBE9F7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FFF2CC"/>
        <bgColor rgb="FFFFF2CC"/>
      </patternFill>
    </fill>
    <fill>
      <patternFill patternType="solid">
        <fgColor rgb="FFEA9999"/>
        <bgColor rgb="FFEA9999"/>
      </patternFill>
    </fill>
    <fill>
      <patternFill patternType="solid">
        <fgColor rgb="FFCAEDFB"/>
        <bgColor rgb="FFCAEDFB"/>
      </patternFill>
    </fill>
    <fill>
      <patternFill patternType="solid">
        <fgColor rgb="FFE8E8E8"/>
        <bgColor rgb="FFE8E8E8"/>
      </patternFill>
    </fill>
    <fill>
      <patternFill patternType="solid">
        <fgColor rgb="FFE97132"/>
        <bgColor rgb="FFE97132"/>
      </patternFill>
    </fill>
    <fill>
      <patternFill patternType="solid">
        <fgColor rgb="FFFF0000"/>
        <bgColor rgb="FFFF0000"/>
      </patternFill>
    </fill>
  </fills>
  <borders count="1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E8E8E8"/>
      </bottom>
      <diagonal/>
    </border>
    <border>
      <left/>
      <right/>
      <top/>
      <bottom style="thin">
        <color rgb="FFE8E8E8"/>
      </bottom>
      <diagonal/>
    </border>
    <border>
      <left/>
      <right/>
      <top style="medium">
        <color rgb="FF000000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rgb="FFEFEFEF"/>
      </right>
      <top/>
      <bottom style="thin">
        <color rgb="FFEFEFE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 style="thin">
        <color rgb="FFE8E8E8"/>
      </right>
      <top/>
      <bottom style="thin">
        <color rgb="FFE8E8E8"/>
      </bottom>
      <diagonal/>
    </border>
    <border>
      <left style="thin">
        <color rgb="FFE8E8E8"/>
      </left>
      <right style="thin">
        <color rgb="FFE8E8E8"/>
      </right>
      <top/>
      <bottom style="thin">
        <color rgb="FFE8E8E8"/>
      </bottom>
      <diagonal/>
    </border>
    <border>
      <left/>
      <right style="thin">
        <color rgb="FFE8E8E8"/>
      </right>
      <top style="thin">
        <color rgb="FFE8E8E8"/>
      </top>
      <bottom style="thin">
        <color rgb="FFE8E8E8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  <border>
      <left/>
      <right style="thin">
        <color rgb="FFE8E8E8"/>
      </right>
      <top style="thin">
        <color rgb="FFE8E8E8"/>
      </top>
      <bottom/>
      <diagonal/>
    </border>
    <border>
      <left style="thin">
        <color rgb="FFE8E8E8"/>
      </left>
      <right style="thin">
        <color rgb="FFE8E8E8"/>
      </right>
      <top style="thin">
        <color rgb="FFE8E8E8"/>
      </top>
      <bottom/>
      <diagonal/>
    </border>
    <border>
      <left/>
      <right style="thin">
        <color rgb="FFE8E8E8"/>
      </right>
      <top style="thin">
        <color rgb="FF000000"/>
      </top>
      <bottom style="thin">
        <color rgb="FFE8E8E8"/>
      </bottom>
      <diagonal/>
    </border>
    <border>
      <left style="thin">
        <color rgb="FFE8E8E8"/>
      </left>
      <right style="thin">
        <color rgb="FFE8E8E8"/>
      </right>
      <top style="thin">
        <color rgb="FF000000"/>
      </top>
      <bottom style="thin">
        <color rgb="FFE8E8E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E8E8E8"/>
      </right>
      <top style="thin">
        <color rgb="FFE8E8E8"/>
      </top>
      <bottom style="thin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000000"/>
      </bottom>
      <diagonal/>
    </border>
    <border>
      <left/>
      <right style="thin">
        <color rgb="FFEFEFEF"/>
      </right>
      <top style="medium">
        <color rgb="FF000000"/>
      </top>
      <bottom/>
      <diagonal/>
    </border>
    <border>
      <left style="thin">
        <color rgb="FFEFEFEF"/>
      </left>
      <right style="thin">
        <color rgb="FFEFEFEF"/>
      </right>
      <top style="medium">
        <color rgb="FF000000"/>
      </top>
      <bottom/>
      <diagonal/>
    </border>
    <border>
      <left style="thin">
        <color rgb="FFEFEFEF"/>
      </left>
      <right/>
      <top style="medium">
        <color rgb="FF000000"/>
      </top>
      <bottom/>
      <diagonal/>
    </border>
    <border>
      <left/>
      <right style="thin">
        <color rgb="FFEFEFEF"/>
      </right>
      <top/>
      <bottom/>
      <diagonal/>
    </border>
    <border>
      <left style="thin">
        <color rgb="FFEFEFEF"/>
      </left>
      <right style="thin">
        <color rgb="FFEFEFEF"/>
      </right>
      <top/>
      <bottom/>
      <diagonal/>
    </border>
    <border>
      <left style="thin">
        <color rgb="FFEFEFEF"/>
      </left>
      <right/>
      <top/>
      <bottom/>
      <diagonal/>
    </border>
    <border>
      <left style="thin">
        <color rgb="FFEFEFEF"/>
      </left>
      <right style="thin">
        <color rgb="FFEFEFEF"/>
      </right>
      <top/>
      <bottom style="medium">
        <color rgb="FF000000"/>
      </bottom>
      <diagonal/>
    </border>
    <border>
      <left style="thin">
        <color rgb="FFEFEFEF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EFEFEF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CCCCC"/>
      </right>
      <top/>
      <bottom/>
      <diagonal/>
    </border>
    <border>
      <left style="medium">
        <color rgb="FF000000"/>
      </left>
      <right style="thin">
        <color rgb="FFCCCCCC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0" fontId="12" fillId="0" borderId="3" xfId="0" applyNumberFormat="1" applyFont="1" applyBorder="1" applyAlignment="1">
      <alignment horizontal="left" vertical="center" wrapText="1"/>
    </xf>
    <xf numFmtId="9" fontId="14" fillId="0" borderId="3" xfId="0" applyNumberFormat="1" applyFont="1" applyBorder="1" applyAlignment="1">
      <alignment horizontal="left" vertical="center" wrapText="1"/>
    </xf>
    <xf numFmtId="10" fontId="14" fillId="0" borderId="3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/>
    <xf numFmtId="0" fontId="16" fillId="0" borderId="0" xfId="0" applyFont="1"/>
    <xf numFmtId="0" fontId="11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0" fontId="20" fillId="0" borderId="3" xfId="0" applyNumberFormat="1" applyFont="1" applyBorder="1" applyAlignment="1">
      <alignment horizontal="center"/>
    </xf>
    <xf numFmtId="10" fontId="19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0" fontId="12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0" fontId="19" fillId="3" borderId="3" xfId="0" applyNumberFormat="1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4" borderId="3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" fontId="24" fillId="0" borderId="8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2" fillId="0" borderId="0" xfId="0" applyFont="1"/>
    <xf numFmtId="0" fontId="25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10" fontId="11" fillId="5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wrapText="1"/>
    </xf>
    <xf numFmtId="0" fontId="26" fillId="0" borderId="3" xfId="0" applyFont="1" applyBorder="1" applyAlignment="1">
      <alignment wrapText="1"/>
    </xf>
    <xf numFmtId="9" fontId="11" fillId="6" borderId="3" xfId="0" applyNumberFormat="1" applyFont="1" applyFill="1" applyBorder="1" applyAlignment="1">
      <alignment horizontal="left" vertical="top" wrapText="1"/>
    </xf>
    <xf numFmtId="0" fontId="26" fillId="0" borderId="3" xfId="0" applyFont="1" applyBorder="1" applyAlignment="1">
      <alignment horizontal="center" wrapText="1"/>
    </xf>
    <xf numFmtId="9" fontId="26" fillId="0" borderId="3" xfId="0" applyNumberFormat="1" applyFont="1" applyBorder="1" applyAlignment="1">
      <alignment horizontal="center" wrapText="1"/>
    </xf>
    <xf numFmtId="0" fontId="11" fillId="6" borderId="3" xfId="0" applyFont="1" applyFill="1" applyBorder="1" applyAlignment="1">
      <alignment horizontal="left" vertical="top" wrapText="1"/>
    </xf>
    <xf numFmtId="0" fontId="27" fillId="0" borderId="0" xfId="0" applyFont="1"/>
    <xf numFmtId="9" fontId="23" fillId="0" borderId="0" xfId="0" applyNumberFormat="1" applyFont="1"/>
    <xf numFmtId="0" fontId="11" fillId="4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 wrapText="1"/>
    </xf>
    <xf numFmtId="9" fontId="28" fillId="0" borderId="3" xfId="0" applyNumberFormat="1" applyFont="1" applyBorder="1" applyAlignment="1">
      <alignment horizontal="center" vertical="center" wrapText="1"/>
    </xf>
    <xf numFmtId="10" fontId="28" fillId="0" borderId="3" xfId="0" applyNumberFormat="1" applyFont="1" applyBorder="1" applyAlignment="1">
      <alignment horizontal="center" vertical="center" wrapText="1"/>
    </xf>
    <xf numFmtId="1" fontId="28" fillId="0" borderId="3" xfId="0" applyNumberFormat="1" applyFont="1" applyBorder="1" applyAlignment="1">
      <alignment horizontal="center" vertical="center" wrapText="1"/>
    </xf>
    <xf numFmtId="0" fontId="29" fillId="0" borderId="0" xfId="0" applyFont="1"/>
    <xf numFmtId="1" fontId="31" fillId="7" borderId="15" xfId="0" applyNumberFormat="1" applyFont="1" applyFill="1" applyBorder="1" applyAlignment="1">
      <alignment horizontal="center" vertical="center" wrapText="1"/>
    </xf>
    <xf numFmtId="0" fontId="31" fillId="7" borderId="16" xfId="0" applyFont="1" applyFill="1" applyBorder="1" applyAlignment="1">
      <alignment horizontal="center" vertical="center" wrapText="1"/>
    </xf>
    <xf numFmtId="0" fontId="31" fillId="7" borderId="17" xfId="0" applyFont="1" applyFill="1" applyBorder="1" applyAlignment="1">
      <alignment horizontal="center" vertical="center" wrapText="1"/>
    </xf>
    <xf numFmtId="0" fontId="30" fillId="7" borderId="14" xfId="0" applyFont="1" applyFill="1" applyBorder="1" applyAlignment="1">
      <alignment horizontal="center" vertical="center"/>
    </xf>
    <xf numFmtId="1" fontId="24" fillId="0" borderId="3" xfId="0" applyNumberFormat="1" applyFont="1" applyBorder="1" applyAlignment="1">
      <alignment horizontal="center" vertical="center"/>
    </xf>
    <xf numFmtId="0" fontId="30" fillId="7" borderId="18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" fontId="28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1" fontId="29" fillId="0" borderId="0" xfId="0" applyNumberFormat="1" applyFont="1"/>
    <xf numFmtId="0" fontId="31" fillId="7" borderId="3" xfId="0" applyFont="1" applyFill="1" applyBorder="1" applyAlignment="1">
      <alignment horizontal="center" wrapText="1"/>
    </xf>
    <xf numFmtId="3" fontId="24" fillId="0" borderId="3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0" fillId="7" borderId="21" xfId="0" applyFont="1" applyFill="1" applyBorder="1" applyAlignment="1">
      <alignment horizontal="center" vertical="center" wrapText="1"/>
    </xf>
    <xf numFmtId="0" fontId="31" fillId="7" borderId="3" xfId="0" applyFont="1" applyFill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/>
    </xf>
    <xf numFmtId="0" fontId="31" fillId="7" borderId="24" xfId="0" applyFont="1" applyFill="1" applyBorder="1" applyAlignment="1">
      <alignment horizontal="center" vertical="center" wrapText="1"/>
    </xf>
    <xf numFmtId="3" fontId="24" fillId="0" borderId="24" xfId="0" applyNumberFormat="1" applyFont="1" applyBorder="1" applyAlignment="1">
      <alignment horizontal="center" vertical="center"/>
    </xf>
    <xf numFmtId="0" fontId="24" fillId="4" borderId="25" xfId="0" applyFont="1" applyFill="1" applyBorder="1" applyAlignment="1">
      <alignment horizontal="center" wrapText="1"/>
    </xf>
    <xf numFmtId="0" fontId="33" fillId="4" borderId="25" xfId="0" applyFont="1" applyFill="1" applyBorder="1" applyAlignment="1">
      <alignment horizontal="center"/>
    </xf>
    <xf numFmtId="2" fontId="33" fillId="0" borderId="0" xfId="0" applyNumberFormat="1" applyFont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27" xfId="0" applyNumberFormat="1" applyFont="1" applyBorder="1" applyAlignment="1">
      <alignment horizontal="center"/>
    </xf>
    <xf numFmtId="2" fontId="33" fillId="0" borderId="28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0" fontId="24" fillId="0" borderId="0" xfId="0" applyFont="1"/>
    <xf numFmtId="0" fontId="34" fillId="0" borderId="0" xfId="0" applyFont="1"/>
    <xf numFmtId="0" fontId="24" fillId="4" borderId="25" xfId="0" applyFont="1" applyFill="1" applyBorder="1" applyAlignment="1">
      <alignment horizontal="center" vertical="center" wrapText="1"/>
    </xf>
    <xf numFmtId="0" fontId="33" fillId="4" borderId="25" xfId="0" applyFont="1" applyFill="1" applyBorder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28" xfId="0" applyNumberFormat="1" applyFont="1" applyBorder="1" applyAlignment="1">
      <alignment horizontal="center" vertical="center"/>
    </xf>
    <xf numFmtId="2" fontId="33" fillId="0" borderId="25" xfId="0" applyNumberFormat="1" applyFont="1" applyBorder="1" applyAlignment="1">
      <alignment horizontal="center" vertic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29" fillId="4" borderId="29" xfId="0" applyFont="1" applyFill="1" applyBorder="1" applyAlignment="1">
      <alignment horizontal="center" wrapText="1"/>
    </xf>
    <xf numFmtId="0" fontId="29" fillId="4" borderId="12" xfId="0" applyFont="1" applyFill="1" applyBorder="1" applyAlignment="1">
      <alignment horizontal="center" wrapText="1"/>
    </xf>
    <xf numFmtId="0" fontId="39" fillId="4" borderId="25" xfId="0" applyFont="1" applyFill="1" applyBorder="1" applyAlignment="1">
      <alignment horizontal="center" wrapText="1"/>
    </xf>
    <xf numFmtId="0" fontId="40" fillId="4" borderId="25" xfId="0" applyFont="1" applyFill="1" applyBorder="1" applyAlignment="1">
      <alignment horizontal="center" wrapText="1"/>
    </xf>
    <xf numFmtId="0" fontId="40" fillId="4" borderId="13" xfId="0" applyFont="1" applyFill="1" applyBorder="1" applyAlignment="1">
      <alignment horizontal="center" wrapText="1"/>
    </xf>
    <xf numFmtId="0" fontId="33" fillId="0" borderId="23" xfId="0" applyFont="1" applyBorder="1" applyAlignment="1">
      <alignment horizontal="center"/>
    </xf>
    <xf numFmtId="2" fontId="41" fillId="8" borderId="30" xfId="0" applyNumberFormat="1" applyFont="1" applyFill="1" applyBorder="1" applyAlignment="1">
      <alignment horizontal="center"/>
    </xf>
    <xf numFmtId="0" fontId="29" fillId="0" borderId="9" xfId="0" applyFont="1" applyBorder="1"/>
    <xf numFmtId="0" fontId="29" fillId="0" borderId="6" xfId="0" applyFont="1" applyBorder="1"/>
    <xf numFmtId="0" fontId="29" fillId="0" borderId="31" xfId="0" applyFont="1" applyBorder="1"/>
    <xf numFmtId="0" fontId="29" fillId="8" borderId="14" xfId="0" applyFont="1" applyFill="1" applyBorder="1"/>
    <xf numFmtId="0" fontId="29" fillId="8" borderId="32" xfId="0" applyFont="1" applyFill="1" applyBorder="1"/>
    <xf numFmtId="0" fontId="42" fillId="0" borderId="7" xfId="0" applyFont="1" applyBorder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0" fontId="42" fillId="0" borderId="3" xfId="0" applyFont="1" applyBorder="1" applyAlignment="1">
      <alignment horizontal="center" wrapText="1"/>
    </xf>
    <xf numFmtId="0" fontId="43" fillId="8" borderId="33" xfId="0" applyFont="1" applyFill="1" applyBorder="1" applyAlignment="1">
      <alignment horizontal="center" wrapText="1"/>
    </xf>
    <xf numFmtId="4" fontId="43" fillId="8" borderId="33" xfId="0" applyNumberFormat="1" applyFont="1" applyFill="1" applyBorder="1" applyAlignment="1">
      <alignment horizontal="center" wrapText="1"/>
    </xf>
    <xf numFmtId="0" fontId="33" fillId="0" borderId="15" xfId="0" applyFont="1" applyBorder="1" applyAlignment="1">
      <alignment horizontal="center"/>
    </xf>
    <xf numFmtId="1" fontId="33" fillId="0" borderId="27" xfId="0" applyNumberFormat="1" applyFont="1" applyBorder="1" applyAlignment="1">
      <alignment horizontal="center"/>
    </xf>
    <xf numFmtId="1" fontId="41" fillId="8" borderId="34" xfId="0" applyNumberFormat="1" applyFont="1" applyFill="1" applyBorder="1" applyAlignment="1">
      <alignment horizontal="center"/>
    </xf>
    <xf numFmtId="0" fontId="42" fillId="0" borderId="35" xfId="0" applyFont="1" applyBorder="1" applyAlignment="1">
      <alignment horizontal="center" wrapText="1"/>
    </xf>
    <xf numFmtId="0" fontId="42" fillId="0" borderId="36" xfId="0" applyFont="1" applyBorder="1" applyAlignment="1">
      <alignment horizontal="center" wrapText="1"/>
    </xf>
    <xf numFmtId="0" fontId="42" fillId="0" borderId="24" xfId="0" applyFont="1" applyBorder="1" applyAlignment="1">
      <alignment horizontal="center" wrapText="1"/>
    </xf>
    <xf numFmtId="0" fontId="43" fillId="8" borderId="37" xfId="0" applyFont="1" applyFill="1" applyBorder="1" applyAlignment="1">
      <alignment horizontal="center" wrapText="1"/>
    </xf>
    <xf numFmtId="0" fontId="44" fillId="0" borderId="0" xfId="0" applyFont="1"/>
    <xf numFmtId="0" fontId="45" fillId="0" borderId="0" xfId="0" applyFont="1"/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46" fillId="0" borderId="0" xfId="0" applyFont="1"/>
    <xf numFmtId="0" fontId="11" fillId="0" borderId="3" xfId="0" applyFont="1" applyBorder="1" applyAlignment="1">
      <alignment horizontal="center" vertical="center" wrapText="1"/>
    </xf>
    <xf numFmtId="0" fontId="29" fillId="0" borderId="38" xfId="0" applyFont="1" applyBorder="1" applyAlignment="1">
      <alignment vertical="center"/>
    </xf>
    <xf numFmtId="0" fontId="29" fillId="9" borderId="21" xfId="0" applyFont="1" applyFill="1" applyBorder="1" applyAlignment="1">
      <alignment horizontal="center" vertical="center" wrapText="1"/>
    </xf>
    <xf numFmtId="0" fontId="29" fillId="9" borderId="39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center" vertical="center"/>
    </xf>
    <xf numFmtId="3" fontId="29" fillId="0" borderId="41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42" xfId="0" applyFont="1" applyBorder="1" applyAlignment="1">
      <alignment horizontal="right" vertical="center"/>
    </xf>
    <xf numFmtId="3" fontId="29" fillId="0" borderId="24" xfId="0" applyNumberFormat="1" applyFont="1" applyBorder="1" applyAlignment="1">
      <alignment horizontal="center" vertical="center"/>
    </xf>
    <xf numFmtId="3" fontId="29" fillId="0" borderId="43" xfId="0" applyNumberFormat="1" applyFont="1" applyBorder="1" applyAlignment="1">
      <alignment horizontal="center" vertical="center"/>
    </xf>
    <xf numFmtId="3" fontId="24" fillId="0" borderId="43" xfId="0" applyNumberFormat="1" applyFont="1" applyBorder="1" applyAlignment="1">
      <alignment horizontal="center" vertical="center"/>
    </xf>
    <xf numFmtId="0" fontId="47" fillId="0" borderId="0" xfId="0" applyFont="1"/>
    <xf numFmtId="0" fontId="29" fillId="0" borderId="38" xfId="0" applyFont="1" applyBorder="1"/>
    <xf numFmtId="0" fontId="29" fillId="9" borderId="21" xfId="0" applyFont="1" applyFill="1" applyBorder="1" applyAlignment="1">
      <alignment horizontal="center" wrapText="1"/>
    </xf>
    <xf numFmtId="0" fontId="29" fillId="9" borderId="21" xfId="0" applyFont="1" applyFill="1" applyBorder="1" applyAlignment="1">
      <alignment wrapText="1"/>
    </xf>
    <xf numFmtId="0" fontId="29" fillId="9" borderId="39" xfId="0" applyFont="1" applyFill="1" applyBorder="1" applyAlignment="1">
      <alignment wrapText="1"/>
    </xf>
    <xf numFmtId="0" fontId="29" fillId="0" borderId="40" xfId="0" applyFont="1" applyBorder="1" applyAlignment="1">
      <alignment horizontal="right"/>
    </xf>
    <xf numFmtId="3" fontId="29" fillId="0" borderId="3" xfId="0" applyNumberFormat="1" applyFont="1" applyBorder="1" applyAlignment="1">
      <alignment horizontal="center"/>
    </xf>
    <xf numFmtId="9" fontId="29" fillId="0" borderId="3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right"/>
    </xf>
    <xf numFmtId="3" fontId="29" fillId="0" borderId="24" xfId="0" applyNumberFormat="1" applyFont="1" applyBorder="1" applyAlignment="1">
      <alignment horizontal="center"/>
    </xf>
    <xf numFmtId="9" fontId="29" fillId="0" borderId="24" xfId="0" applyNumberFormat="1" applyFont="1" applyBorder="1" applyAlignment="1">
      <alignment horizontal="center"/>
    </xf>
    <xf numFmtId="9" fontId="29" fillId="0" borderId="43" xfId="0" applyNumberFormat="1" applyFont="1" applyBorder="1" applyAlignment="1">
      <alignment horizontal="center"/>
    </xf>
    <xf numFmtId="0" fontId="48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14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right" wrapText="1"/>
    </xf>
    <xf numFmtId="0" fontId="12" fillId="0" borderId="3" xfId="0" applyFont="1" applyBorder="1" applyAlignment="1">
      <alignment horizontal="right" wrapText="1"/>
    </xf>
    <xf numFmtId="0" fontId="49" fillId="0" borderId="0" xfId="0" applyFont="1"/>
    <xf numFmtId="0" fontId="50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51" fillId="0" borderId="0" xfId="0" applyFont="1"/>
    <xf numFmtId="0" fontId="12" fillId="0" borderId="45" xfId="0" applyFont="1" applyBorder="1" applyAlignment="1">
      <alignment horizontal="left" vertical="center"/>
    </xf>
    <xf numFmtId="0" fontId="24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24" fillId="0" borderId="28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/>
    <xf numFmtId="0" fontId="52" fillId="0" borderId="0" xfId="0" applyFont="1"/>
    <xf numFmtId="0" fontId="42" fillId="0" borderId="0" xfId="0" applyFont="1"/>
    <xf numFmtId="0" fontId="24" fillId="4" borderId="29" xfId="0" applyFont="1" applyFill="1" applyBorder="1" applyAlignment="1">
      <alignment horizontal="center" vertical="center"/>
    </xf>
    <xf numFmtId="0" fontId="39" fillId="11" borderId="38" xfId="0" applyFont="1" applyFill="1" applyBorder="1" applyAlignment="1">
      <alignment horizontal="center" vertical="center"/>
    </xf>
    <xf numFmtId="0" fontId="39" fillId="11" borderId="18" xfId="0" applyFont="1" applyFill="1" applyBorder="1" applyAlignment="1">
      <alignment horizontal="center" vertical="center"/>
    </xf>
    <xf numFmtId="0" fontId="39" fillId="4" borderId="29" xfId="0" applyFont="1" applyFill="1" applyBorder="1" applyAlignment="1">
      <alignment horizontal="center" vertical="center" wrapText="1"/>
    </xf>
    <xf numFmtId="1" fontId="39" fillId="11" borderId="21" xfId="0" applyNumberFormat="1" applyFont="1" applyFill="1" applyBorder="1" applyAlignment="1">
      <alignment horizontal="center" vertical="center"/>
    </xf>
    <xf numFmtId="1" fontId="24" fillId="11" borderId="49" xfId="0" applyNumberFormat="1" applyFont="1" applyFill="1" applyBorder="1" applyAlignment="1">
      <alignment horizontal="center" vertical="center"/>
    </xf>
    <xf numFmtId="0" fontId="24" fillId="11" borderId="49" xfId="0" applyFont="1" applyFill="1" applyBorder="1" applyAlignment="1">
      <alignment horizontal="center" vertical="center"/>
    </xf>
    <xf numFmtId="1" fontId="53" fillId="11" borderId="21" xfId="0" applyNumberFormat="1" applyFont="1" applyFill="1" applyBorder="1" applyAlignment="1">
      <alignment horizontal="center" vertical="center"/>
    </xf>
    <xf numFmtId="0" fontId="39" fillId="4" borderId="25" xfId="0" applyFont="1" applyFill="1" applyBorder="1" applyAlignment="1">
      <alignment horizontal="center" vertical="center" wrapText="1"/>
    </xf>
    <xf numFmtId="1" fontId="39" fillId="11" borderId="50" xfId="0" applyNumberFormat="1" applyFont="1" applyFill="1" applyBorder="1" applyAlignment="1">
      <alignment horizontal="center" vertical="center"/>
    </xf>
    <xf numFmtId="0" fontId="24" fillId="11" borderId="17" xfId="0" applyFont="1" applyFill="1" applyBorder="1" applyAlignment="1">
      <alignment horizontal="center" vertical="center"/>
    </xf>
    <xf numFmtId="0" fontId="54" fillId="0" borderId="0" xfId="0" applyFont="1"/>
    <xf numFmtId="0" fontId="23" fillId="4" borderId="29" xfId="0" applyFont="1" applyFill="1" applyBorder="1"/>
    <xf numFmtId="0" fontId="35" fillId="4" borderId="51" xfId="0" applyFont="1" applyFill="1" applyBorder="1" applyAlignment="1">
      <alignment horizontal="center" wrapText="1"/>
    </xf>
    <xf numFmtId="0" fontId="35" fillId="4" borderId="50" xfId="0" applyFont="1" applyFill="1" applyBorder="1" applyAlignment="1">
      <alignment horizontal="center" wrapText="1"/>
    </xf>
    <xf numFmtId="0" fontId="35" fillId="11" borderId="38" xfId="0" applyFont="1" applyFill="1" applyBorder="1"/>
    <xf numFmtId="0" fontId="35" fillId="11" borderId="21" xfId="0" applyFont="1" applyFill="1" applyBorder="1" applyAlignment="1">
      <alignment horizontal="center"/>
    </xf>
    <xf numFmtId="0" fontId="35" fillId="11" borderId="39" xfId="0" applyFont="1" applyFill="1" applyBorder="1" applyAlignment="1">
      <alignment horizontal="center"/>
    </xf>
    <xf numFmtId="0" fontId="55" fillId="8" borderId="40" xfId="0" applyFont="1" applyFill="1" applyBorder="1" applyAlignment="1">
      <alignment horizontal="right"/>
    </xf>
    <xf numFmtId="0" fontId="23" fillId="0" borderId="3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55" fillId="8" borderId="42" xfId="0" applyFont="1" applyFill="1" applyBorder="1" applyAlignment="1">
      <alignment horizontal="right"/>
    </xf>
    <xf numFmtId="0" fontId="23" fillId="0" borderId="24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35" fillId="11" borderId="52" xfId="0" applyFont="1" applyFill="1" applyBorder="1"/>
    <xf numFmtId="1" fontId="23" fillId="11" borderId="6" xfId="0" applyNumberFormat="1" applyFont="1" applyFill="1" applyBorder="1" applyAlignment="1">
      <alignment horizontal="center"/>
    </xf>
    <xf numFmtId="0" fontId="23" fillId="11" borderId="6" xfId="0" applyFont="1" applyFill="1" applyBorder="1" applyAlignment="1">
      <alignment horizontal="center"/>
    </xf>
    <xf numFmtId="0" fontId="23" fillId="11" borderId="49" xfId="0" applyFont="1" applyFill="1" applyBorder="1" applyAlignment="1">
      <alignment horizontal="center"/>
    </xf>
    <xf numFmtId="0" fontId="23" fillId="8" borderId="40" xfId="0" applyFont="1" applyFill="1" applyBorder="1"/>
    <xf numFmtId="10" fontId="23" fillId="0" borderId="3" xfId="0" applyNumberFormat="1" applyFont="1" applyBorder="1"/>
    <xf numFmtId="10" fontId="23" fillId="0" borderId="3" xfId="0" applyNumberFormat="1" applyFont="1" applyBorder="1" applyAlignment="1">
      <alignment horizontal="center"/>
    </xf>
    <xf numFmtId="10" fontId="23" fillId="0" borderId="41" xfId="0" applyNumberFormat="1" applyFont="1" applyBorder="1" applyAlignment="1">
      <alignment horizontal="center"/>
    </xf>
    <xf numFmtId="0" fontId="35" fillId="11" borderId="42" xfId="0" applyFont="1" applyFill="1" applyBorder="1"/>
    <xf numFmtId="0" fontId="23" fillId="11" borderId="24" xfId="0" applyFont="1" applyFill="1" applyBorder="1" applyAlignment="1">
      <alignment horizontal="center"/>
    </xf>
    <xf numFmtId="0" fontId="23" fillId="11" borderId="43" xfId="0" applyFont="1" applyFill="1" applyBorder="1" applyAlignment="1">
      <alignment horizontal="center"/>
    </xf>
    <xf numFmtId="0" fontId="23" fillId="0" borderId="45" xfId="0" applyFont="1" applyBorder="1"/>
    <xf numFmtId="0" fontId="23" fillId="8" borderId="25" xfId="0" applyFont="1" applyFill="1" applyBorder="1" applyAlignment="1">
      <alignment horizontal="center" vertical="center"/>
    </xf>
    <xf numFmtId="0" fontId="23" fillId="4" borderId="11" xfId="0" applyFont="1" applyFill="1" applyBorder="1"/>
    <xf numFmtId="0" fontId="23" fillId="4" borderId="11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55" fillId="0" borderId="47" xfId="0" applyFont="1" applyBorder="1" applyAlignment="1">
      <alignment horizontal="right"/>
    </xf>
    <xf numFmtId="0" fontId="23" fillId="0" borderId="0" xfId="0" applyFont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55" fillId="0" borderId="48" xfId="0" applyFont="1" applyBorder="1" applyAlignment="1">
      <alignment horizontal="right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56" fillId="0" borderId="0" xfId="0" applyFont="1"/>
    <xf numFmtId="0" fontId="23" fillId="0" borderId="3" xfId="0" applyFont="1" applyBorder="1" applyAlignment="1">
      <alignment horizontal="center" vertical="center"/>
    </xf>
    <xf numFmtId="1" fontId="42" fillId="4" borderId="3" xfId="0" applyNumberFormat="1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left" vertical="center" wrapText="1"/>
    </xf>
    <xf numFmtId="3" fontId="42" fillId="0" borderId="3" xfId="0" applyNumberFormat="1" applyFont="1" applyBorder="1" applyAlignment="1">
      <alignment horizontal="center" vertical="center" wrapText="1"/>
    </xf>
    <xf numFmtId="3" fontId="43" fillId="0" borderId="3" xfId="0" applyNumberFormat="1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59" fillId="12" borderId="53" xfId="0" applyFont="1" applyFill="1" applyBorder="1"/>
    <xf numFmtId="0" fontId="29" fillId="0" borderId="54" xfId="0" applyFont="1" applyBorder="1"/>
    <xf numFmtId="1" fontId="39" fillId="12" borderId="25" xfId="0" applyNumberFormat="1" applyFont="1" applyFill="1" applyBorder="1" applyAlignment="1">
      <alignment horizontal="right"/>
    </xf>
    <xf numFmtId="1" fontId="39" fillId="12" borderId="25" xfId="0" applyNumberFormat="1" applyFont="1" applyFill="1" applyBorder="1" applyAlignment="1">
      <alignment horizontal="center"/>
    </xf>
    <xf numFmtId="0" fontId="39" fillId="12" borderId="25" xfId="0" applyFont="1" applyFill="1" applyBorder="1" applyAlignment="1">
      <alignment horizontal="center"/>
    </xf>
    <xf numFmtId="3" fontId="24" fillId="12" borderId="25" xfId="0" applyNumberFormat="1" applyFont="1" applyFill="1" applyBorder="1"/>
    <xf numFmtId="164" fontId="24" fillId="0" borderId="55" xfId="0" applyNumberFormat="1" applyFont="1" applyBorder="1" applyAlignment="1">
      <alignment horizontal="center"/>
    </xf>
    <xf numFmtId="164" fontId="24" fillId="0" borderId="46" xfId="0" applyNumberFormat="1" applyFont="1" applyBorder="1" applyAlignment="1">
      <alignment horizontal="center"/>
    </xf>
    <xf numFmtId="3" fontId="39" fillId="12" borderId="25" xfId="0" applyNumberFormat="1" applyFont="1" applyFill="1" applyBorder="1"/>
    <xf numFmtId="3" fontId="60" fillId="12" borderId="25" xfId="0" applyNumberFormat="1" applyFont="1" applyFill="1" applyBorder="1"/>
    <xf numFmtId="10" fontId="24" fillId="0" borderId="55" xfId="0" applyNumberFormat="1" applyFont="1" applyBorder="1" applyAlignment="1">
      <alignment horizontal="center"/>
    </xf>
    <xf numFmtId="10" fontId="24" fillId="0" borderId="13" xfId="0" applyNumberFormat="1" applyFont="1" applyBorder="1" applyAlignment="1">
      <alignment horizontal="center"/>
    </xf>
    <xf numFmtId="10" fontId="24" fillId="0" borderId="12" xfId="0" applyNumberFormat="1" applyFont="1" applyBorder="1" applyAlignment="1">
      <alignment horizontal="center"/>
    </xf>
    <xf numFmtId="10" fontId="29" fillId="0" borderId="0" xfId="0" applyNumberFormat="1" applyFont="1"/>
    <xf numFmtId="10" fontId="29" fillId="12" borderId="0" xfId="0" applyNumberFormat="1" applyFont="1" applyFill="1"/>
    <xf numFmtId="0" fontId="29" fillId="0" borderId="56" xfId="0" applyFont="1" applyBorder="1"/>
    <xf numFmtId="0" fontId="23" fillId="12" borderId="56" xfId="0" applyFont="1" applyFill="1" applyBorder="1"/>
    <xf numFmtId="164" fontId="29" fillId="12" borderId="56" xfId="0" applyNumberFormat="1" applyFont="1" applyFill="1" applyBorder="1"/>
    <xf numFmtId="164" fontId="29" fillId="0" borderId="56" xfId="0" applyNumberFormat="1" applyFont="1" applyBorder="1"/>
    <xf numFmtId="0" fontId="29" fillId="12" borderId="56" xfId="0" applyFont="1" applyFill="1" applyBorder="1"/>
    <xf numFmtId="165" fontId="29" fillId="12" borderId="56" xfId="0" applyNumberFormat="1" applyFont="1" applyFill="1" applyBorder="1"/>
    <xf numFmtId="165" fontId="29" fillId="12" borderId="0" xfId="0" applyNumberFormat="1" applyFont="1" applyFill="1"/>
    <xf numFmtId="3" fontId="29" fillId="12" borderId="56" xfId="0" applyNumberFormat="1" applyFont="1" applyFill="1" applyBorder="1"/>
    <xf numFmtId="4" fontId="29" fillId="12" borderId="56" xfId="0" applyNumberFormat="1" applyFont="1" applyFill="1" applyBorder="1"/>
    <xf numFmtId="10" fontId="29" fillId="0" borderId="56" xfId="0" applyNumberFormat="1" applyFont="1" applyBorder="1"/>
    <xf numFmtId="10" fontId="29" fillId="12" borderId="57" xfId="0" applyNumberFormat="1" applyFont="1" applyFill="1" applyBorder="1"/>
    <xf numFmtId="3" fontId="61" fillId="0" borderId="0" xfId="0" applyNumberFormat="1" applyFont="1"/>
    <xf numFmtId="3" fontId="29" fillId="0" borderId="0" xfId="0" applyNumberFormat="1" applyFont="1"/>
    <xf numFmtId="0" fontId="62" fillId="12" borderId="53" xfId="0" applyFont="1" applyFill="1" applyBorder="1"/>
    <xf numFmtId="0" fontId="39" fillId="12" borderId="25" xfId="0" applyFont="1" applyFill="1" applyBorder="1" applyAlignment="1">
      <alignment horizontal="right"/>
    </xf>
    <xf numFmtId="0" fontId="24" fillId="12" borderId="25" xfId="0" applyFont="1" applyFill="1" applyBorder="1"/>
    <xf numFmtId="0" fontId="39" fillId="12" borderId="25" xfId="0" applyFont="1" applyFill="1" applyBorder="1"/>
    <xf numFmtId="0" fontId="60" fillId="12" borderId="25" xfId="0" applyFont="1" applyFill="1" applyBorder="1"/>
    <xf numFmtId="0" fontId="63" fillId="12" borderId="53" xfId="0" applyFont="1" applyFill="1" applyBorder="1"/>
    <xf numFmtId="0" fontId="64" fillId="0" borderId="0" xfId="0" applyFont="1"/>
    <xf numFmtId="0" fontId="29" fillId="12" borderId="58" xfId="0" applyFont="1" applyFill="1" applyBorder="1"/>
    <xf numFmtId="1" fontId="65" fillId="12" borderId="59" xfId="0" applyNumberFormat="1" applyFont="1" applyFill="1" applyBorder="1" applyAlignment="1">
      <alignment horizontal="right"/>
    </xf>
    <xf numFmtId="1" fontId="65" fillId="12" borderId="60" xfId="0" applyNumberFormat="1" applyFont="1" applyFill="1" applyBorder="1" applyAlignment="1">
      <alignment horizontal="right"/>
    </xf>
    <xf numFmtId="0" fontId="65" fillId="12" borderId="60" xfId="0" applyFont="1" applyFill="1" applyBorder="1" applyAlignment="1">
      <alignment horizontal="right"/>
    </xf>
    <xf numFmtId="1" fontId="65" fillId="12" borderId="61" xfId="0" applyNumberFormat="1" applyFont="1" applyFill="1" applyBorder="1" applyAlignment="1">
      <alignment horizontal="right"/>
    </xf>
    <xf numFmtId="0" fontId="66" fillId="12" borderId="62" xfId="0" applyFont="1" applyFill="1" applyBorder="1"/>
    <xf numFmtId="164" fontId="66" fillId="0" borderId="63" xfId="0" applyNumberFormat="1" applyFont="1" applyBorder="1" applyAlignment="1">
      <alignment horizontal="right"/>
    </xf>
    <xf numFmtId="164" fontId="66" fillId="0" borderId="64" xfId="0" applyNumberFormat="1" applyFont="1" applyBorder="1" applyAlignment="1">
      <alignment horizontal="right"/>
    </xf>
    <xf numFmtId="164" fontId="67" fillId="11" borderId="3" xfId="0" applyNumberFormat="1" applyFont="1" applyFill="1" applyBorder="1" applyAlignment="1">
      <alignment horizontal="right"/>
    </xf>
    <xf numFmtId="0" fontId="66" fillId="12" borderId="65" xfId="0" applyFont="1" applyFill="1" applyBorder="1"/>
    <xf numFmtId="164" fontId="67" fillId="11" borderId="2" xfId="0" applyNumberFormat="1" applyFont="1" applyFill="1" applyBorder="1" applyAlignment="1">
      <alignment horizontal="right"/>
    </xf>
    <xf numFmtId="164" fontId="66" fillId="0" borderId="66" xfId="0" applyNumberFormat="1" applyFont="1" applyBorder="1" applyAlignment="1">
      <alignment horizontal="right"/>
    </xf>
    <xf numFmtId="164" fontId="66" fillId="0" borderId="0" xfId="0" applyNumberFormat="1" applyFont="1" applyAlignment="1">
      <alignment horizontal="right"/>
    </xf>
    <xf numFmtId="164" fontId="66" fillId="0" borderId="67" xfId="0" applyNumberFormat="1" applyFont="1" applyBorder="1" applyAlignment="1">
      <alignment horizontal="right"/>
    </xf>
    <xf numFmtId="0" fontId="65" fillId="12" borderId="65" xfId="0" applyFont="1" applyFill="1" applyBorder="1"/>
    <xf numFmtId="164" fontId="65" fillId="0" borderId="66" xfId="0" applyNumberFormat="1" applyFont="1" applyBorder="1" applyAlignment="1">
      <alignment horizontal="right"/>
    </xf>
    <xf numFmtId="164" fontId="65" fillId="0" borderId="0" xfId="0" applyNumberFormat="1" applyFont="1" applyAlignment="1">
      <alignment horizontal="right"/>
    </xf>
    <xf numFmtId="164" fontId="65" fillId="0" borderId="67" xfId="0" applyNumberFormat="1" applyFont="1" applyBorder="1" applyAlignment="1">
      <alignment horizontal="right"/>
    </xf>
    <xf numFmtId="0" fontId="68" fillId="12" borderId="65" xfId="0" applyFont="1" applyFill="1" applyBorder="1"/>
    <xf numFmtId="164" fontId="68" fillId="0" borderId="66" xfId="0" applyNumberFormat="1" applyFont="1" applyBorder="1" applyAlignment="1">
      <alignment horizontal="right"/>
    </xf>
    <xf numFmtId="164" fontId="68" fillId="0" borderId="0" xfId="0" applyNumberFormat="1" applyFont="1" applyAlignment="1">
      <alignment horizontal="right"/>
    </xf>
    <xf numFmtId="164" fontId="68" fillId="0" borderId="67" xfId="0" applyNumberFormat="1" applyFont="1" applyBorder="1" applyAlignment="1">
      <alignment horizontal="right"/>
    </xf>
    <xf numFmtId="0" fontId="66" fillId="12" borderId="68" xfId="0" applyFont="1" applyFill="1" applyBorder="1"/>
    <xf numFmtId="164" fontId="66" fillId="0" borderId="31" xfId="0" applyNumberFormat="1" applyFont="1" applyBorder="1" applyAlignment="1">
      <alignment horizontal="right"/>
    </xf>
    <xf numFmtId="164" fontId="66" fillId="0" borderId="8" xfId="0" applyNumberFormat="1" applyFont="1" applyBorder="1" applyAlignment="1">
      <alignment horizontal="right"/>
    </xf>
    <xf numFmtId="164" fontId="66" fillId="0" borderId="9" xfId="0" applyNumberFormat="1" applyFont="1" applyBorder="1" applyAlignment="1">
      <alignment horizontal="right"/>
    </xf>
    <xf numFmtId="0" fontId="29" fillId="0" borderId="64" xfId="0" applyFont="1" applyBorder="1"/>
    <xf numFmtId="164" fontId="29" fillId="0" borderId="64" xfId="0" applyNumberFormat="1" applyFont="1" applyBorder="1"/>
    <xf numFmtId="0" fontId="29" fillId="12" borderId="69" xfId="0" applyFont="1" applyFill="1" applyBorder="1"/>
    <xf numFmtId="165" fontId="29" fillId="12" borderId="69" xfId="0" applyNumberFormat="1" applyFont="1" applyFill="1" applyBorder="1"/>
    <xf numFmtId="164" fontId="29" fillId="12" borderId="69" xfId="0" applyNumberFormat="1" applyFont="1" applyFill="1" applyBorder="1"/>
    <xf numFmtId="164" fontId="29" fillId="0" borderId="0" xfId="0" applyNumberFormat="1" applyFont="1"/>
    <xf numFmtId="0" fontId="66" fillId="12" borderId="69" xfId="0" applyFont="1" applyFill="1" applyBorder="1" applyAlignment="1">
      <alignment wrapText="1"/>
    </xf>
    <xf numFmtId="3" fontId="29" fillId="12" borderId="69" xfId="0" applyNumberFormat="1" applyFont="1" applyFill="1" applyBorder="1"/>
    <xf numFmtId="4" fontId="29" fillId="12" borderId="69" xfId="0" applyNumberFormat="1" applyFont="1" applyFill="1" applyBorder="1"/>
    <xf numFmtId="0" fontId="66" fillId="12" borderId="69" xfId="0" applyFont="1" applyFill="1" applyBorder="1"/>
    <xf numFmtId="0" fontId="11" fillId="0" borderId="0" xfId="0" applyFont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10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1" fillId="0" borderId="0" xfId="0" applyFont="1" applyAlignment="1">
      <alignment wrapText="1"/>
    </xf>
    <xf numFmtId="9" fontId="14" fillId="0" borderId="0" xfId="0" applyNumberFormat="1" applyFont="1" applyAlignment="1">
      <alignment horizontal="center" vertical="center" wrapText="1"/>
    </xf>
    <xf numFmtId="10" fontId="14" fillId="0" borderId="0" xfId="0" applyNumberFormat="1" applyFont="1" applyAlignment="1">
      <alignment horizontal="center" vertical="center" wrapText="1"/>
    </xf>
    <xf numFmtId="0" fontId="69" fillId="0" borderId="0" xfId="0" applyFont="1"/>
    <xf numFmtId="9" fontId="26" fillId="0" borderId="0" xfId="0" applyNumberFormat="1" applyFont="1"/>
    <xf numFmtId="3" fontId="70" fillId="12" borderId="69" xfId="0" applyNumberFormat="1" applyFont="1" applyFill="1" applyBorder="1"/>
    <xf numFmtId="0" fontId="29" fillId="12" borderId="0" xfId="0" applyFont="1" applyFill="1"/>
    <xf numFmtId="0" fontId="29" fillId="12" borderId="3" xfId="0" applyFont="1" applyFill="1" applyBorder="1"/>
    <xf numFmtId="0" fontId="39" fillId="12" borderId="7" xfId="0" applyFont="1" applyFill="1" applyBorder="1" applyAlignment="1">
      <alignment horizontal="right"/>
    </xf>
    <xf numFmtId="0" fontId="39" fillId="12" borderId="2" xfId="0" applyFont="1" applyFill="1" applyBorder="1" applyAlignment="1">
      <alignment horizontal="right"/>
    </xf>
    <xf numFmtId="3" fontId="29" fillId="12" borderId="0" xfId="0" applyNumberFormat="1" applyFont="1" applyFill="1"/>
    <xf numFmtId="0" fontId="24" fillId="12" borderId="66" xfId="0" applyFont="1" applyFill="1" applyBorder="1"/>
    <xf numFmtId="3" fontId="24" fillId="12" borderId="66" xfId="0" applyNumberFormat="1" applyFont="1" applyFill="1" applyBorder="1" applyAlignment="1">
      <alignment horizontal="right"/>
    </xf>
    <xf numFmtId="3" fontId="24" fillId="12" borderId="0" xfId="0" applyNumberFormat="1" applyFont="1" applyFill="1" applyAlignment="1">
      <alignment horizontal="right"/>
    </xf>
    <xf numFmtId="3" fontId="24" fillId="12" borderId="67" xfId="0" applyNumberFormat="1" applyFont="1" applyFill="1" applyBorder="1" applyAlignment="1">
      <alignment horizontal="right"/>
    </xf>
    <xf numFmtId="0" fontId="24" fillId="12" borderId="3" xfId="0" applyFont="1" applyFill="1" applyBorder="1"/>
    <xf numFmtId="3" fontId="60" fillId="12" borderId="3" xfId="0" applyNumberFormat="1" applyFont="1" applyFill="1" applyBorder="1" applyAlignment="1">
      <alignment horizontal="right"/>
    </xf>
    <xf numFmtId="0" fontId="24" fillId="12" borderId="0" xfId="0" applyFont="1" applyFill="1"/>
    <xf numFmtId="0" fontId="71" fillId="12" borderId="0" xfId="0" applyFont="1" applyFill="1"/>
    <xf numFmtId="0" fontId="29" fillId="0" borderId="70" xfId="0" applyFont="1" applyBorder="1"/>
    <xf numFmtId="0" fontId="29" fillId="12" borderId="70" xfId="0" applyFont="1" applyFill="1" applyBorder="1"/>
    <xf numFmtId="1" fontId="29" fillId="12" borderId="70" xfId="0" applyNumberFormat="1" applyFont="1" applyFill="1" applyBorder="1"/>
    <xf numFmtId="3" fontId="72" fillId="12" borderId="70" xfId="0" applyNumberFormat="1" applyFont="1" applyFill="1" applyBorder="1"/>
    <xf numFmtId="3" fontId="29" fillId="12" borderId="70" xfId="0" applyNumberFormat="1" applyFont="1" applyFill="1" applyBorder="1"/>
    <xf numFmtId="166" fontId="29" fillId="12" borderId="70" xfId="0" applyNumberFormat="1" applyFont="1" applyFill="1" applyBorder="1"/>
    <xf numFmtId="0" fontId="29" fillId="12" borderId="71" xfId="0" applyFont="1" applyFill="1" applyBorder="1"/>
    <xf numFmtId="3" fontId="29" fillId="12" borderId="71" xfId="0" applyNumberFormat="1" applyFont="1" applyFill="1" applyBorder="1"/>
    <xf numFmtId="0" fontId="29" fillId="0" borderId="71" xfId="0" applyFont="1" applyBorder="1"/>
    <xf numFmtId="1" fontId="39" fillId="12" borderId="3" xfId="0" applyNumberFormat="1" applyFont="1" applyFill="1" applyBorder="1" applyAlignment="1">
      <alignment horizontal="right"/>
    </xf>
    <xf numFmtId="167" fontId="24" fillId="12" borderId="3" xfId="0" applyNumberFormat="1" applyFont="1" applyFill="1" applyBorder="1" applyAlignment="1">
      <alignment horizontal="right"/>
    </xf>
    <xf numFmtId="168" fontId="29" fillId="12" borderId="0" xfId="0" applyNumberFormat="1" applyFont="1" applyFill="1"/>
    <xf numFmtId="168" fontId="24" fillId="12" borderId="3" xfId="0" applyNumberFormat="1" applyFont="1" applyFill="1" applyBorder="1"/>
    <xf numFmtId="10" fontId="29" fillId="12" borderId="70" xfId="0" applyNumberFormat="1" applyFont="1" applyFill="1" applyBorder="1"/>
    <xf numFmtId="168" fontId="39" fillId="12" borderId="6" xfId="0" applyNumberFormat="1" applyFont="1" applyFill="1" applyBorder="1"/>
    <xf numFmtId="167" fontId="39" fillId="0" borderId="31" xfId="0" applyNumberFormat="1" applyFont="1" applyBorder="1" applyAlignment="1">
      <alignment horizontal="right"/>
    </xf>
    <xf numFmtId="167" fontId="39" fillId="0" borderId="8" xfId="0" applyNumberFormat="1" applyFont="1" applyBorder="1" applyAlignment="1">
      <alignment horizontal="right"/>
    </xf>
    <xf numFmtId="167" fontId="39" fillId="0" borderId="9" xfId="0" applyNumberFormat="1" applyFont="1" applyBorder="1" applyAlignment="1">
      <alignment horizontal="right"/>
    </xf>
    <xf numFmtId="0" fontId="39" fillId="12" borderId="3" xfId="0" applyFont="1" applyFill="1" applyBorder="1"/>
    <xf numFmtId="167" fontId="39" fillId="0" borderId="72" xfId="0" applyNumberFormat="1" applyFont="1" applyBorder="1" applyAlignment="1">
      <alignment horizontal="right"/>
    </xf>
    <xf numFmtId="167" fontId="39" fillId="0" borderId="73" xfId="0" applyNumberFormat="1" applyFont="1" applyBorder="1" applyAlignment="1">
      <alignment horizontal="right"/>
    </xf>
    <xf numFmtId="167" fontId="39" fillId="0" borderId="0" xfId="0" applyNumberFormat="1" applyFont="1" applyAlignment="1">
      <alignment horizontal="right"/>
    </xf>
    <xf numFmtId="167" fontId="39" fillId="0" borderId="67" xfId="0" applyNumberFormat="1" applyFont="1" applyBorder="1" applyAlignment="1">
      <alignment horizontal="right"/>
    </xf>
    <xf numFmtId="0" fontId="24" fillId="12" borderId="3" xfId="0" applyFont="1" applyFill="1" applyBorder="1" applyAlignment="1">
      <alignment horizontal="right"/>
    </xf>
    <xf numFmtId="168" fontId="29" fillId="12" borderId="74" xfId="0" applyNumberFormat="1" applyFont="1" applyFill="1" applyBorder="1"/>
    <xf numFmtId="168" fontId="29" fillId="12" borderId="75" xfId="0" applyNumberFormat="1" applyFont="1" applyFill="1" applyBorder="1"/>
    <xf numFmtId="167" fontId="29" fillId="0" borderId="0" xfId="0" applyNumberFormat="1" applyFont="1"/>
    <xf numFmtId="167" fontId="24" fillId="0" borderId="0" xfId="0" applyNumberFormat="1" applyFont="1" applyAlignment="1">
      <alignment horizontal="right"/>
    </xf>
    <xf numFmtId="167" fontId="24" fillId="0" borderId="67" xfId="0" applyNumberFormat="1" applyFont="1" applyBorder="1" applyAlignment="1">
      <alignment horizontal="right"/>
    </xf>
    <xf numFmtId="168" fontId="29" fillId="12" borderId="76" xfId="0" applyNumberFormat="1" applyFont="1" applyFill="1" applyBorder="1"/>
    <xf numFmtId="168" fontId="29" fillId="12" borderId="77" xfId="0" applyNumberFormat="1" applyFont="1" applyFill="1" applyBorder="1"/>
    <xf numFmtId="168" fontId="39" fillId="12" borderId="3" xfId="0" applyNumberFormat="1" applyFont="1" applyFill="1" applyBorder="1"/>
    <xf numFmtId="167" fontId="39" fillId="0" borderId="78" xfId="0" applyNumberFormat="1" applyFont="1" applyBorder="1" applyAlignment="1">
      <alignment horizontal="right"/>
    </xf>
    <xf numFmtId="167" fontId="39" fillId="0" borderId="79" xfId="0" applyNumberFormat="1" applyFont="1" applyBorder="1" applyAlignment="1">
      <alignment horizontal="right"/>
    </xf>
    <xf numFmtId="167" fontId="39" fillId="0" borderId="64" xfId="0" applyNumberFormat="1" applyFont="1" applyBorder="1" applyAlignment="1">
      <alignment horizontal="right"/>
    </xf>
    <xf numFmtId="167" fontId="39" fillId="0" borderId="80" xfId="0" applyNumberFormat="1" applyFont="1" applyBorder="1" applyAlignment="1">
      <alignment horizontal="right"/>
    </xf>
    <xf numFmtId="168" fontId="24" fillId="12" borderId="3" xfId="0" applyNumberFormat="1" applyFont="1" applyFill="1" applyBorder="1" applyAlignment="1">
      <alignment horizontal="right"/>
    </xf>
    <xf numFmtId="168" fontId="29" fillId="12" borderId="81" xfId="0" applyNumberFormat="1" applyFont="1" applyFill="1" applyBorder="1"/>
    <xf numFmtId="168" fontId="29" fillId="12" borderId="82" xfId="0" applyNumberFormat="1" applyFont="1" applyFill="1" applyBorder="1"/>
    <xf numFmtId="167" fontId="29" fillId="0" borderId="8" xfId="0" applyNumberFormat="1" applyFont="1" applyBorder="1"/>
    <xf numFmtId="167" fontId="24" fillId="0" borderId="8" xfId="0" applyNumberFormat="1" applyFont="1" applyBorder="1" applyAlignment="1">
      <alignment horizontal="right"/>
    </xf>
    <xf numFmtId="167" fontId="24" fillId="0" borderId="9" xfId="0" applyNumberFormat="1" applyFont="1" applyBorder="1" applyAlignment="1">
      <alignment horizontal="right"/>
    </xf>
    <xf numFmtId="0" fontId="29" fillId="0" borderId="3" xfId="0" applyFont="1" applyBorder="1"/>
    <xf numFmtId="1" fontId="29" fillId="0" borderId="3" xfId="0" applyNumberFormat="1" applyFont="1" applyBorder="1" applyAlignment="1">
      <alignment horizontal="right"/>
    </xf>
    <xf numFmtId="0" fontId="39" fillId="4" borderId="29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24" fillId="4" borderId="10" xfId="0" applyFont="1" applyFill="1" applyBorder="1"/>
    <xf numFmtId="0" fontId="29" fillId="0" borderId="83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167" fontId="23" fillId="0" borderId="0" xfId="0" applyNumberFormat="1" applyFont="1"/>
    <xf numFmtId="167" fontId="24" fillId="4" borderId="30" xfId="0" applyNumberFormat="1" applyFont="1" applyFill="1" applyBorder="1"/>
    <xf numFmtId="167" fontId="29" fillId="0" borderId="86" xfId="0" applyNumberFormat="1" applyFont="1" applyBorder="1" applyAlignment="1">
      <alignment horizontal="center" vertical="center"/>
    </xf>
    <xf numFmtId="167" fontId="24" fillId="0" borderId="87" xfId="0" applyNumberFormat="1" applyFont="1" applyBorder="1" applyAlignment="1">
      <alignment horizontal="center" vertical="center"/>
    </xf>
    <xf numFmtId="167" fontId="29" fillId="0" borderId="87" xfId="0" applyNumberFormat="1" applyFont="1" applyBorder="1" applyAlignment="1">
      <alignment horizontal="center" vertical="center"/>
    </xf>
    <xf numFmtId="167" fontId="29" fillId="0" borderId="88" xfId="0" applyNumberFormat="1" applyFont="1" applyBorder="1" applyAlignment="1">
      <alignment horizontal="center" vertical="center"/>
    </xf>
    <xf numFmtId="167" fontId="29" fillId="0" borderId="26" xfId="0" applyNumberFormat="1" applyFont="1" applyBorder="1" applyAlignment="1">
      <alignment horizontal="center" vertical="center"/>
    </xf>
    <xf numFmtId="167" fontId="11" fillId="0" borderId="0" xfId="0" applyNumberFormat="1" applyFont="1"/>
    <xf numFmtId="9" fontId="60" fillId="4" borderId="30" xfId="0" applyNumberFormat="1" applyFont="1" applyFill="1" applyBorder="1"/>
    <xf numFmtId="10" fontId="60" fillId="0" borderId="86" xfId="0" applyNumberFormat="1" applyFont="1" applyBorder="1" applyAlignment="1">
      <alignment horizontal="center" vertical="center"/>
    </xf>
    <xf numFmtId="10" fontId="60" fillId="0" borderId="87" xfId="0" applyNumberFormat="1" applyFont="1" applyBorder="1" applyAlignment="1">
      <alignment horizontal="center" vertical="center"/>
    </xf>
    <xf numFmtId="10" fontId="60" fillId="0" borderId="88" xfId="0" applyNumberFormat="1" applyFont="1" applyBorder="1" applyAlignment="1">
      <alignment horizontal="center" vertical="center"/>
    </xf>
    <xf numFmtId="10" fontId="60" fillId="0" borderId="26" xfId="0" applyNumberFormat="1" applyFont="1" applyBorder="1" applyAlignment="1">
      <alignment horizontal="center" vertical="center"/>
    </xf>
    <xf numFmtId="3" fontId="23" fillId="0" borderId="0" xfId="0" applyNumberFormat="1" applyFont="1"/>
    <xf numFmtId="3" fontId="24" fillId="4" borderId="30" xfId="0" applyNumberFormat="1" applyFont="1" applyFill="1" applyBorder="1"/>
    <xf numFmtId="3" fontId="29" fillId="0" borderId="87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1" fillId="0" borderId="0" xfId="0" applyNumberFormat="1" applyFont="1"/>
    <xf numFmtId="3" fontId="73" fillId="4" borderId="34" xfId="0" applyNumberFormat="1" applyFont="1" applyFill="1" applyBorder="1"/>
    <xf numFmtId="3" fontId="74" fillId="0" borderId="89" xfId="0" applyNumberFormat="1" applyFont="1" applyBorder="1" applyAlignment="1">
      <alignment horizontal="center" vertical="center"/>
    </xf>
    <xf numFmtId="3" fontId="24" fillId="0" borderId="89" xfId="0" applyNumberFormat="1" applyFont="1" applyBorder="1" applyAlignment="1">
      <alignment horizontal="center" vertical="center"/>
    </xf>
    <xf numFmtId="3" fontId="24" fillId="0" borderId="90" xfId="0" applyNumberFormat="1" applyFont="1" applyBorder="1" applyAlignment="1">
      <alignment horizontal="center" vertical="center"/>
    </xf>
    <xf numFmtId="10" fontId="23" fillId="0" borderId="0" xfId="0" applyNumberFormat="1" applyFont="1" applyAlignment="1">
      <alignment horizontal="center" vertical="center"/>
    </xf>
    <xf numFmtId="10" fontId="75" fillId="0" borderId="0" xfId="0" applyNumberFormat="1" applyFont="1" applyAlignment="1">
      <alignment horizontal="center" vertical="center"/>
    </xf>
    <xf numFmtId="1" fontId="76" fillId="0" borderId="0" xfId="0" applyNumberFormat="1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78" fillId="12" borderId="91" xfId="0" applyFont="1" applyFill="1" applyBorder="1"/>
    <xf numFmtId="0" fontId="79" fillId="0" borderId="0" xfId="0" applyFont="1"/>
    <xf numFmtId="164" fontId="39" fillId="12" borderId="3" xfId="0" applyNumberFormat="1" applyFont="1" applyFill="1" applyBorder="1" applyAlignment="1">
      <alignment horizontal="right"/>
    </xf>
    <xf numFmtId="3" fontId="39" fillId="12" borderId="92" xfId="0" applyNumberFormat="1" applyFont="1" applyFill="1" applyBorder="1"/>
    <xf numFmtId="167" fontId="39" fillId="12" borderId="93" xfId="0" applyNumberFormat="1" applyFont="1" applyFill="1" applyBorder="1" applyAlignment="1">
      <alignment horizontal="right"/>
    </xf>
    <xf numFmtId="167" fontId="39" fillId="12" borderId="94" xfId="0" applyNumberFormat="1" applyFont="1" applyFill="1" applyBorder="1" applyAlignment="1">
      <alignment horizontal="right"/>
    </xf>
    <xf numFmtId="3" fontId="24" fillId="12" borderId="95" xfId="0" applyNumberFormat="1" applyFont="1" applyFill="1" applyBorder="1"/>
    <xf numFmtId="167" fontId="24" fillId="12" borderId="69" xfId="0" applyNumberFormat="1" applyFont="1" applyFill="1" applyBorder="1" applyAlignment="1">
      <alignment horizontal="right"/>
    </xf>
    <xf numFmtId="167" fontId="24" fillId="12" borderId="65" xfId="0" applyNumberFormat="1" applyFont="1" applyFill="1" applyBorder="1" applyAlignment="1">
      <alignment horizontal="right"/>
    </xf>
    <xf numFmtId="167" fontId="24" fillId="12" borderId="96" xfId="0" applyNumberFormat="1" applyFont="1" applyFill="1" applyBorder="1" applyAlignment="1">
      <alignment horizontal="right"/>
    </xf>
    <xf numFmtId="3" fontId="39" fillId="12" borderId="95" xfId="0" applyNumberFormat="1" applyFont="1" applyFill="1" applyBorder="1" applyAlignment="1">
      <alignment wrapText="1"/>
    </xf>
    <xf numFmtId="167" fontId="39" fillId="12" borderId="69" xfId="0" applyNumberFormat="1" applyFont="1" applyFill="1" applyBorder="1" applyAlignment="1">
      <alignment horizontal="right"/>
    </xf>
    <xf numFmtId="167" fontId="39" fillId="12" borderId="65" xfId="0" applyNumberFormat="1" applyFont="1" applyFill="1" applyBorder="1" applyAlignment="1">
      <alignment horizontal="right"/>
    </xf>
    <xf numFmtId="167" fontId="39" fillId="12" borderId="96" xfId="0" applyNumberFormat="1" applyFont="1" applyFill="1" applyBorder="1" applyAlignment="1">
      <alignment horizontal="right"/>
    </xf>
    <xf numFmtId="10" fontId="24" fillId="12" borderId="95" xfId="0" applyNumberFormat="1" applyFont="1" applyFill="1" applyBorder="1"/>
    <xf numFmtId="0" fontId="39" fillId="12" borderId="95" xfId="0" applyFont="1" applyFill="1" applyBorder="1" applyAlignment="1">
      <alignment wrapText="1"/>
    </xf>
    <xf numFmtId="0" fontId="24" fillId="12" borderId="95" xfId="0" applyFont="1" applyFill="1" applyBorder="1"/>
    <xf numFmtId="10" fontId="39" fillId="12" borderId="97" xfId="0" applyNumberFormat="1" applyFont="1" applyFill="1" applyBorder="1"/>
    <xf numFmtId="167" fontId="39" fillId="12" borderId="58" xfId="0" applyNumberFormat="1" applyFont="1" applyFill="1" applyBorder="1" applyAlignment="1">
      <alignment horizontal="right"/>
    </xf>
    <xf numFmtId="167" fontId="39" fillId="12" borderId="68" xfId="0" applyNumberFormat="1" applyFont="1" applyFill="1" applyBorder="1" applyAlignment="1">
      <alignment horizontal="right"/>
    </xf>
    <xf numFmtId="167" fontId="39" fillId="12" borderId="98" xfId="0" applyNumberFormat="1" applyFont="1" applyFill="1" applyBorder="1" applyAlignment="1">
      <alignment horizontal="right"/>
    </xf>
    <xf numFmtId="0" fontId="47" fillId="12" borderId="0" xfId="0" applyFont="1" applyFill="1"/>
    <xf numFmtId="0" fontId="80" fillId="0" borderId="0" xfId="0" applyFont="1"/>
    <xf numFmtId="0" fontId="29" fillId="12" borderId="99" xfId="0" applyFont="1" applyFill="1" applyBorder="1"/>
    <xf numFmtId="0" fontId="39" fillId="12" borderId="92" xfId="0" applyFont="1" applyFill="1" applyBorder="1"/>
    <xf numFmtId="0" fontId="39" fillId="12" borderId="95" xfId="0" applyFont="1" applyFill="1" applyBorder="1"/>
    <xf numFmtId="167" fontId="81" fillId="12" borderId="69" xfId="0" applyNumberFormat="1" applyFont="1" applyFill="1" applyBorder="1" applyAlignment="1">
      <alignment horizontal="right"/>
    </xf>
    <xf numFmtId="0" fontId="24" fillId="12" borderId="97" xfId="0" applyFont="1" applyFill="1" applyBorder="1"/>
    <xf numFmtId="167" fontId="24" fillId="12" borderId="58" xfId="0" applyNumberFormat="1" applyFont="1" applyFill="1" applyBorder="1" applyAlignment="1">
      <alignment horizontal="right"/>
    </xf>
    <xf numFmtId="167" fontId="24" fillId="12" borderId="68" xfId="0" applyNumberFormat="1" applyFont="1" applyFill="1" applyBorder="1" applyAlignment="1">
      <alignment horizontal="right"/>
    </xf>
    <xf numFmtId="167" fontId="24" fillId="12" borderId="98" xfId="0" applyNumberFormat="1" applyFont="1" applyFill="1" applyBorder="1" applyAlignment="1">
      <alignment horizontal="right"/>
    </xf>
    <xf numFmtId="0" fontId="23" fillId="0" borderId="25" xfId="0" applyFont="1" applyBorder="1" applyAlignment="1">
      <alignment horizontal="center"/>
    </xf>
    <xf numFmtId="167" fontId="23" fillId="13" borderId="29" xfId="0" applyNumberFormat="1" applyFont="1" applyFill="1" applyBorder="1" applyAlignment="1">
      <alignment horizontal="center"/>
    </xf>
    <xf numFmtId="10" fontId="23" fillId="0" borderId="55" xfId="0" applyNumberFormat="1" applyFont="1" applyBorder="1" applyAlignment="1">
      <alignment horizontal="center"/>
    </xf>
    <xf numFmtId="9" fontId="23" fillId="0" borderId="46" xfId="0" applyNumberFormat="1" applyFont="1" applyBorder="1" applyAlignment="1">
      <alignment horizontal="center"/>
    </xf>
    <xf numFmtId="9" fontId="23" fillId="13" borderId="42" xfId="0" applyNumberFormat="1" applyFont="1" applyFill="1" applyBorder="1" applyAlignment="1">
      <alignment horizontal="center"/>
    </xf>
    <xf numFmtId="10" fontId="23" fillId="0" borderId="0" xfId="0" applyNumberFormat="1" applyFont="1" applyAlignment="1">
      <alignment horizontal="center"/>
    </xf>
    <xf numFmtId="9" fontId="23" fillId="0" borderId="26" xfId="0" applyNumberFormat="1" applyFont="1" applyBorder="1" applyAlignment="1">
      <alignment horizontal="center"/>
    </xf>
    <xf numFmtId="3" fontId="23" fillId="13" borderId="42" xfId="0" applyNumberFormat="1" applyFont="1" applyFill="1" applyBorder="1" applyAlignment="1">
      <alignment horizontal="center"/>
    </xf>
    <xf numFmtId="3" fontId="82" fillId="13" borderId="42" xfId="0" applyNumberFormat="1" applyFont="1" applyFill="1" applyBorder="1" applyAlignment="1">
      <alignment horizontal="center"/>
    </xf>
    <xf numFmtId="0" fontId="23" fillId="13" borderId="42" xfId="0" applyFont="1" applyFill="1" applyBorder="1" applyAlignment="1">
      <alignment horizontal="center"/>
    </xf>
    <xf numFmtId="10" fontId="83" fillId="0" borderId="0" xfId="0" applyNumberFormat="1" applyFont="1" applyAlignment="1">
      <alignment horizontal="center"/>
    </xf>
    <xf numFmtId="10" fontId="23" fillId="0" borderId="27" xfId="0" applyNumberFormat="1" applyFont="1" applyBorder="1" applyAlignment="1">
      <alignment horizontal="center"/>
    </xf>
    <xf numFmtId="9" fontId="23" fillId="0" borderId="28" xfId="0" applyNumberFormat="1" applyFont="1" applyBorder="1" applyAlignment="1">
      <alignment horizontal="center"/>
    </xf>
    <xf numFmtId="10" fontId="23" fillId="0" borderId="0" xfId="0" applyNumberFormat="1" applyFont="1"/>
    <xf numFmtId="0" fontId="23" fillId="13" borderId="29" xfId="0" applyFont="1" applyFill="1" applyBorder="1" applyAlignment="1">
      <alignment horizontal="center"/>
    </xf>
    <xf numFmtId="10" fontId="23" fillId="0" borderId="46" xfId="0" applyNumberFormat="1" applyFont="1" applyBorder="1"/>
    <xf numFmtId="9" fontId="23" fillId="0" borderId="26" xfId="0" applyNumberFormat="1" applyFont="1" applyBorder="1"/>
    <xf numFmtId="10" fontId="23" fillId="0" borderId="86" xfId="0" applyNumberFormat="1" applyFont="1" applyBorder="1" applyAlignment="1">
      <alignment horizontal="center"/>
    </xf>
    <xf numFmtId="10" fontId="23" fillId="0" borderId="100" xfId="0" applyNumberFormat="1" applyFont="1" applyBorder="1" applyAlignment="1">
      <alignment horizontal="center"/>
    </xf>
    <xf numFmtId="0" fontId="84" fillId="0" borderId="0" xfId="0" applyFont="1"/>
    <xf numFmtId="0" fontId="24" fillId="17" borderId="25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4" borderId="101" xfId="0" applyFont="1" applyFill="1" applyBorder="1" applyAlignment="1">
      <alignment horizontal="center" vertical="center" wrapText="1"/>
    </xf>
    <xf numFmtId="0" fontId="24" fillId="14" borderId="102" xfId="0" applyFont="1" applyFill="1" applyBorder="1" applyAlignment="1">
      <alignment horizontal="center" vertical="center" wrapText="1"/>
    </xf>
    <xf numFmtId="0" fontId="24" fillId="14" borderId="18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vertical="center"/>
    </xf>
    <xf numFmtId="0" fontId="40" fillId="0" borderId="34" xfId="0" applyFont="1" applyBorder="1" applyAlignment="1">
      <alignment vertical="center"/>
    </xf>
    <xf numFmtId="3" fontId="86" fillId="0" borderId="28" xfId="0" applyNumberFormat="1" applyFont="1" applyBorder="1" applyAlignment="1">
      <alignment horizontal="center" vertical="center"/>
    </xf>
    <xf numFmtId="1" fontId="86" fillId="0" borderId="28" xfId="0" applyNumberFormat="1" applyFont="1" applyBorder="1" applyAlignment="1">
      <alignment horizontal="center" vertical="center"/>
    </xf>
    <xf numFmtId="0" fontId="39" fillId="0" borderId="11" xfId="0" applyFont="1" applyBorder="1" applyAlignment="1">
      <alignment vertical="center" wrapText="1"/>
    </xf>
    <xf numFmtId="3" fontId="87" fillId="0" borderId="11" xfId="0" applyNumberFormat="1" applyFont="1" applyBorder="1" applyAlignment="1">
      <alignment horizontal="center" vertical="center" wrapText="1"/>
    </xf>
    <xf numFmtId="3" fontId="87" fillId="0" borderId="25" xfId="0" applyNumberFormat="1" applyFont="1" applyBorder="1" applyAlignment="1">
      <alignment horizontal="center" vertical="center" wrapText="1"/>
    </xf>
    <xf numFmtId="0" fontId="88" fillId="0" borderId="0" xfId="0" applyFont="1"/>
    <xf numFmtId="164" fontId="24" fillId="18" borderId="25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Alignment="1">
      <alignment vertical="center"/>
    </xf>
    <xf numFmtId="167" fontId="24" fillId="14" borderId="101" xfId="0" applyNumberFormat="1" applyFont="1" applyFill="1" applyBorder="1" applyAlignment="1">
      <alignment horizontal="center" vertical="center" wrapText="1"/>
    </xf>
    <xf numFmtId="167" fontId="24" fillId="14" borderId="18" xfId="0" applyNumberFormat="1" applyFont="1" applyFill="1" applyBorder="1" applyAlignment="1">
      <alignment horizontal="center" vertical="center" wrapText="1"/>
    </xf>
    <xf numFmtId="167" fontId="24" fillId="14" borderId="102" xfId="0" applyNumberFormat="1" applyFont="1" applyFill="1" applyBorder="1" applyAlignment="1">
      <alignment horizontal="center" vertical="center" wrapText="1"/>
    </xf>
    <xf numFmtId="167" fontId="29" fillId="0" borderId="0" xfId="0" applyNumberFormat="1" applyFont="1" applyAlignment="1">
      <alignment vertical="center"/>
    </xf>
    <xf numFmtId="3" fontId="29" fillId="0" borderId="104" xfId="0" applyNumberFormat="1" applyFont="1" applyBorder="1" applyAlignment="1">
      <alignment horizontal="right" vertical="center"/>
    </xf>
    <xf numFmtId="10" fontId="29" fillId="0" borderId="26" xfId="0" applyNumberFormat="1" applyFont="1" applyBorder="1" applyAlignment="1">
      <alignment horizontal="center" vertical="center"/>
    </xf>
    <xf numFmtId="3" fontId="29" fillId="0" borderId="47" xfId="0" applyNumberFormat="1" applyFont="1" applyBorder="1" applyAlignment="1">
      <alignment horizontal="right" vertical="center"/>
    </xf>
    <xf numFmtId="10" fontId="24" fillId="0" borderId="26" xfId="0" applyNumberFormat="1" applyFont="1" applyBorder="1" applyAlignment="1">
      <alignment horizontal="center" vertical="center"/>
    </xf>
    <xf numFmtId="3" fontId="40" fillId="0" borderId="105" xfId="0" applyNumberFormat="1" applyFont="1" applyBorder="1" applyAlignment="1">
      <alignment horizontal="right" vertical="center"/>
    </xf>
    <xf numFmtId="10" fontId="40" fillId="0" borderId="28" xfId="0" applyNumberFormat="1" applyFont="1" applyBorder="1" applyAlignment="1">
      <alignment horizontal="center" vertical="center"/>
    </xf>
    <xf numFmtId="3" fontId="40" fillId="0" borderId="48" xfId="0" applyNumberFormat="1" applyFont="1" applyBorder="1" applyAlignment="1">
      <alignment horizontal="right" vertical="center"/>
    </xf>
    <xf numFmtId="10" fontId="87" fillId="0" borderId="28" xfId="0" applyNumberFormat="1" applyFont="1" applyBorder="1" applyAlignment="1">
      <alignment horizontal="center" vertical="center"/>
    </xf>
    <xf numFmtId="1" fontId="87" fillId="0" borderId="28" xfId="0" applyNumberFormat="1" applyFont="1" applyBorder="1" applyAlignment="1">
      <alignment horizontal="center" vertical="center"/>
    </xf>
    <xf numFmtId="3" fontId="29" fillId="0" borderId="12" xfId="0" applyNumberFormat="1" applyFont="1" applyBorder="1" applyAlignment="1">
      <alignment vertical="center"/>
    </xf>
    <xf numFmtId="10" fontId="29" fillId="0" borderId="12" xfId="0" applyNumberFormat="1" applyFont="1" applyBorder="1" applyAlignment="1">
      <alignment vertical="center"/>
    </xf>
    <xf numFmtId="0" fontId="33" fillId="0" borderId="38" xfId="0" applyFont="1" applyBorder="1"/>
    <xf numFmtId="0" fontId="42" fillId="0" borderId="44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1" fontId="43" fillId="0" borderId="106" xfId="0" applyNumberFormat="1" applyFont="1" applyBorder="1" applyAlignment="1">
      <alignment horizontal="right"/>
    </xf>
    <xf numFmtId="167" fontId="42" fillId="0" borderId="66" xfId="0" applyNumberFormat="1" applyFont="1" applyBorder="1" applyAlignment="1">
      <alignment horizontal="center" vertical="center"/>
    </xf>
    <xf numFmtId="167" fontId="43" fillId="0" borderId="49" xfId="0" applyNumberFormat="1" applyFont="1" applyBorder="1" applyAlignment="1">
      <alignment horizontal="center" vertical="center"/>
    </xf>
    <xf numFmtId="167" fontId="43" fillId="0" borderId="32" xfId="0" applyNumberFormat="1" applyFont="1" applyBorder="1" applyAlignment="1">
      <alignment horizontal="center" vertical="center"/>
    </xf>
    <xf numFmtId="1" fontId="89" fillId="0" borderId="106" xfId="0" applyNumberFormat="1" applyFont="1" applyBorder="1" applyAlignment="1">
      <alignment horizontal="right"/>
    </xf>
    <xf numFmtId="167" fontId="90" fillId="0" borderId="66" xfId="0" applyNumberFormat="1" applyFont="1" applyBorder="1" applyAlignment="1">
      <alignment horizontal="center" vertical="center"/>
    </xf>
    <xf numFmtId="1" fontId="43" fillId="0" borderId="42" xfId="0" applyNumberFormat="1" applyFont="1" applyBorder="1" applyAlignment="1">
      <alignment horizontal="right"/>
    </xf>
    <xf numFmtId="167" fontId="42" fillId="0" borderId="107" xfId="0" applyNumberFormat="1" applyFont="1" applyBorder="1" applyAlignment="1">
      <alignment horizontal="center" vertical="center"/>
    </xf>
    <xf numFmtId="167" fontId="43" fillId="0" borderId="28" xfId="0" applyNumberFormat="1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29" fillId="0" borderId="108" xfId="0" applyFont="1" applyBorder="1"/>
    <xf numFmtId="0" fontId="29" fillId="19" borderId="11" xfId="0" applyFont="1" applyFill="1" applyBorder="1"/>
    <xf numFmtId="0" fontId="40" fillId="12" borderId="20" xfId="0" applyFont="1" applyFill="1" applyBorder="1"/>
    <xf numFmtId="0" fontId="39" fillId="12" borderId="38" xfId="0" applyFont="1" applyFill="1" applyBorder="1"/>
    <xf numFmtId="0" fontId="29" fillId="12" borderId="38" xfId="0" applyFont="1" applyFill="1" applyBorder="1" applyAlignment="1">
      <alignment horizontal="center"/>
    </xf>
    <xf numFmtId="0" fontId="40" fillId="20" borderId="25" xfId="0" applyFont="1" applyFill="1" applyBorder="1"/>
    <xf numFmtId="3" fontId="40" fillId="19" borderId="11" xfId="0" applyNumberFormat="1" applyFont="1" applyFill="1" applyBorder="1" applyAlignment="1">
      <alignment horizontal="center" wrapText="1"/>
    </xf>
    <xf numFmtId="167" fontId="29" fillId="12" borderId="109" xfId="0" applyNumberFormat="1" applyFont="1" applyFill="1" applyBorder="1" applyAlignment="1">
      <alignment horizontal="right"/>
    </xf>
    <xf numFmtId="3" fontId="29" fillId="12" borderId="59" xfId="0" applyNumberFormat="1" applyFont="1" applyFill="1" applyBorder="1"/>
    <xf numFmtId="10" fontId="24" fillId="12" borderId="59" xfId="0" applyNumberFormat="1" applyFont="1" applyFill="1" applyBorder="1" applyAlignment="1">
      <alignment horizontal="center"/>
    </xf>
    <xf numFmtId="164" fontId="40" fillId="20" borderId="43" xfId="0" applyNumberFormat="1" applyFont="1" applyFill="1" applyBorder="1" applyAlignment="1">
      <alignment horizontal="right"/>
    </xf>
    <xf numFmtId="3" fontId="39" fillId="19" borderId="11" xfId="0" applyNumberFormat="1" applyFont="1" applyFill="1" applyBorder="1" applyAlignment="1">
      <alignment horizontal="center" wrapText="1"/>
    </xf>
    <xf numFmtId="167" fontId="29" fillId="12" borderId="32" xfId="0" applyNumberFormat="1" applyFont="1" applyFill="1" applyBorder="1" applyAlignment="1">
      <alignment horizontal="right"/>
    </xf>
    <xf numFmtId="167" fontId="29" fillId="12" borderId="41" xfId="0" applyNumberFormat="1" applyFont="1" applyFill="1" applyBorder="1"/>
    <xf numFmtId="10" fontId="24" fillId="21" borderId="41" xfId="0" applyNumberFormat="1" applyFont="1" applyFill="1" applyBorder="1" applyAlignment="1">
      <alignment horizontal="center"/>
    </xf>
    <xf numFmtId="10" fontId="24" fillId="12" borderId="41" xfId="0" applyNumberFormat="1" applyFont="1" applyFill="1" applyBorder="1" applyAlignment="1">
      <alignment horizontal="center"/>
    </xf>
    <xf numFmtId="167" fontId="40" fillId="20" borderId="43" xfId="0" applyNumberFormat="1" applyFont="1" applyFill="1" applyBorder="1" applyAlignment="1">
      <alignment horizontal="right"/>
    </xf>
    <xf numFmtId="167" fontId="29" fillId="12" borderId="110" xfId="0" applyNumberFormat="1" applyFont="1" applyFill="1" applyBorder="1" applyAlignment="1">
      <alignment horizontal="right"/>
    </xf>
    <xf numFmtId="3" fontId="29" fillId="12" borderId="42" xfId="0" applyNumberFormat="1" applyFont="1" applyFill="1" applyBorder="1"/>
    <xf numFmtId="10" fontId="24" fillId="21" borderId="42" xfId="0" applyNumberFormat="1" applyFont="1" applyFill="1" applyBorder="1" applyAlignment="1">
      <alignment horizontal="center"/>
    </xf>
    <xf numFmtId="10" fontId="24" fillId="12" borderId="42" xfId="0" applyNumberFormat="1" applyFont="1" applyFill="1" applyBorder="1" applyAlignment="1">
      <alignment horizontal="center"/>
    </xf>
    <xf numFmtId="164" fontId="40" fillId="20" borderId="37" xfId="0" applyNumberFormat="1" applyFont="1" applyFill="1" applyBorder="1" applyAlignment="1">
      <alignment horizontal="right"/>
    </xf>
    <xf numFmtId="3" fontId="24" fillId="0" borderId="0" xfId="0" applyNumberFormat="1" applyFont="1"/>
    <xf numFmtId="3" fontId="92" fillId="0" borderId="0" xfId="0" applyNumberFormat="1" applyFont="1"/>
    <xf numFmtId="167" fontId="40" fillId="19" borderId="24" xfId="0" applyNumberFormat="1" applyFont="1" applyFill="1" applyBorder="1"/>
    <xf numFmtId="167" fontId="40" fillId="19" borderId="119" xfId="0" applyNumberFormat="1" applyFont="1" applyFill="1" applyBorder="1"/>
    <xf numFmtId="3" fontId="40" fillId="12" borderId="52" xfId="0" applyNumberFormat="1" applyFont="1" applyFill="1" applyBorder="1"/>
    <xf numFmtId="167" fontId="29" fillId="12" borderId="120" xfId="0" applyNumberFormat="1" applyFont="1" applyFill="1" applyBorder="1" applyAlignment="1">
      <alignment horizontal="right"/>
    </xf>
    <xf numFmtId="167" fontId="29" fillId="12" borderId="52" xfId="0" applyNumberFormat="1" applyFont="1" applyFill="1" applyBorder="1" applyAlignment="1">
      <alignment horizontal="right"/>
    </xf>
    <xf numFmtId="167" fontId="29" fillId="12" borderId="6" xfId="0" applyNumberFormat="1" applyFont="1" applyFill="1" applyBorder="1" applyAlignment="1">
      <alignment horizontal="right"/>
    </xf>
    <xf numFmtId="167" fontId="29" fillId="12" borderId="49" xfId="0" applyNumberFormat="1" applyFont="1" applyFill="1" applyBorder="1" applyAlignment="1">
      <alignment horizontal="right"/>
    </xf>
    <xf numFmtId="167" fontId="29" fillId="12" borderId="121" xfId="0" applyNumberFormat="1" applyFont="1" applyFill="1" applyBorder="1" applyAlignment="1">
      <alignment horizontal="right"/>
    </xf>
    <xf numFmtId="167" fontId="29" fillId="12" borderId="97" xfId="0" applyNumberFormat="1" applyFont="1" applyFill="1" applyBorder="1" applyAlignment="1">
      <alignment horizontal="right"/>
    </xf>
    <xf numFmtId="167" fontId="29" fillId="12" borderId="68" xfId="0" applyNumberFormat="1" applyFont="1" applyFill="1" applyBorder="1" applyAlignment="1">
      <alignment horizontal="right"/>
    </xf>
    <xf numFmtId="3" fontId="40" fillId="12" borderId="40" xfId="0" applyNumberFormat="1" applyFont="1" applyFill="1" applyBorder="1"/>
    <xf numFmtId="167" fontId="29" fillId="12" borderId="59" xfId="0" applyNumberFormat="1" applyFont="1" applyFill="1" applyBorder="1" applyAlignment="1">
      <alignment horizontal="right"/>
    </xf>
    <xf numFmtId="167" fontId="29" fillId="12" borderId="40" xfId="0" applyNumberFormat="1" applyFont="1" applyFill="1" applyBorder="1" applyAlignment="1">
      <alignment horizontal="right"/>
    </xf>
    <xf numFmtId="167" fontId="29" fillId="12" borderId="3" xfId="0" applyNumberFormat="1" applyFont="1" applyFill="1" applyBorder="1" applyAlignment="1">
      <alignment horizontal="right"/>
    </xf>
    <xf numFmtId="167" fontId="29" fillId="12" borderId="41" xfId="0" applyNumberFormat="1" applyFont="1" applyFill="1" applyBorder="1" applyAlignment="1">
      <alignment horizontal="right"/>
    </xf>
    <xf numFmtId="167" fontId="29" fillId="12" borderId="61" xfId="0" applyNumberFormat="1" applyFont="1" applyFill="1" applyBorder="1" applyAlignment="1">
      <alignment horizontal="right"/>
    </xf>
    <xf numFmtId="10" fontId="29" fillId="12" borderId="69" xfId="0" applyNumberFormat="1" applyFont="1" applyFill="1" applyBorder="1"/>
    <xf numFmtId="10" fontId="29" fillId="12" borderId="59" xfId="0" applyNumberFormat="1" applyFont="1" applyFill="1" applyBorder="1"/>
    <xf numFmtId="3" fontId="29" fillId="12" borderId="40" xfId="0" applyNumberFormat="1" applyFont="1" applyFill="1" applyBorder="1"/>
    <xf numFmtId="10" fontId="29" fillId="12" borderId="3" xfId="0" applyNumberFormat="1" applyFont="1" applyFill="1" applyBorder="1"/>
    <xf numFmtId="167" fontId="29" fillId="12" borderId="3" xfId="0" applyNumberFormat="1" applyFont="1" applyFill="1" applyBorder="1"/>
    <xf numFmtId="3" fontId="29" fillId="12" borderId="61" xfId="0" applyNumberFormat="1" applyFont="1" applyFill="1" applyBorder="1"/>
    <xf numFmtId="3" fontId="29" fillId="12" borderId="3" xfId="0" applyNumberFormat="1" applyFont="1" applyFill="1" applyBorder="1"/>
    <xf numFmtId="167" fontId="29" fillId="12" borderId="59" xfId="0" applyNumberFormat="1" applyFont="1" applyFill="1" applyBorder="1"/>
    <xf numFmtId="167" fontId="29" fillId="12" borderId="40" xfId="0" applyNumberFormat="1" applyFont="1" applyFill="1" applyBorder="1"/>
    <xf numFmtId="164" fontId="29" fillId="12" borderId="59" xfId="0" applyNumberFormat="1" applyFont="1" applyFill="1" applyBorder="1" applyAlignment="1">
      <alignment horizontal="right"/>
    </xf>
    <xf numFmtId="164" fontId="29" fillId="21" borderId="40" xfId="0" applyNumberFormat="1" applyFont="1" applyFill="1" applyBorder="1" applyAlignment="1">
      <alignment horizontal="right"/>
    </xf>
    <xf numFmtId="164" fontId="29" fillId="12" borderId="3" xfId="0" applyNumberFormat="1" applyFont="1" applyFill="1" applyBorder="1" applyAlignment="1">
      <alignment horizontal="right"/>
    </xf>
    <xf numFmtId="167" fontId="29" fillId="21" borderId="41" xfId="0" applyNumberFormat="1" applyFont="1" applyFill="1" applyBorder="1" applyAlignment="1">
      <alignment horizontal="right"/>
    </xf>
    <xf numFmtId="164" fontId="29" fillId="12" borderId="61" xfId="0" applyNumberFormat="1" applyFont="1" applyFill="1" applyBorder="1" applyAlignment="1">
      <alignment horizontal="right"/>
    </xf>
    <xf numFmtId="164" fontId="29" fillId="21" borderId="3" xfId="0" applyNumberFormat="1" applyFont="1" applyFill="1" applyBorder="1" applyAlignment="1">
      <alignment horizontal="right"/>
    </xf>
    <xf numFmtId="164" fontId="29" fillId="21" borderId="59" xfId="0" applyNumberFormat="1" applyFont="1" applyFill="1" applyBorder="1" applyAlignment="1">
      <alignment horizontal="right"/>
    </xf>
    <xf numFmtId="164" fontId="29" fillId="12" borderId="40" xfId="0" applyNumberFormat="1" applyFont="1" applyFill="1" applyBorder="1" applyAlignment="1">
      <alignment horizontal="right"/>
    </xf>
    <xf numFmtId="164" fontId="29" fillId="12" borderId="41" xfId="0" applyNumberFormat="1" applyFont="1" applyFill="1" applyBorder="1" applyAlignment="1">
      <alignment horizontal="right"/>
    </xf>
    <xf numFmtId="164" fontId="29" fillId="21" borderId="41" xfId="0" applyNumberFormat="1" applyFont="1" applyFill="1" applyBorder="1" applyAlignment="1">
      <alignment horizontal="right"/>
    </xf>
    <xf numFmtId="0" fontId="29" fillId="12" borderId="40" xfId="0" applyFont="1" applyFill="1" applyBorder="1" applyAlignment="1">
      <alignment horizontal="right"/>
    </xf>
    <xf numFmtId="164" fontId="93" fillId="12" borderId="59" xfId="0" applyNumberFormat="1" applyFont="1" applyFill="1" applyBorder="1" applyAlignment="1">
      <alignment horizontal="right"/>
    </xf>
    <xf numFmtId="0" fontId="40" fillId="20" borderId="40" xfId="0" applyFont="1" applyFill="1" applyBorder="1" applyAlignment="1">
      <alignment horizontal="right"/>
    </xf>
    <xf numFmtId="164" fontId="40" fillId="20" borderId="59" xfId="0" applyNumberFormat="1" applyFont="1" applyFill="1" applyBorder="1" applyAlignment="1">
      <alignment horizontal="right"/>
    </xf>
    <xf numFmtId="164" fontId="40" fillId="20" borderId="40" xfId="0" applyNumberFormat="1" applyFont="1" applyFill="1" applyBorder="1" applyAlignment="1">
      <alignment horizontal="right"/>
    </xf>
    <xf numFmtId="164" fontId="40" fillId="20" borderId="3" xfId="0" applyNumberFormat="1" applyFont="1" applyFill="1" applyBorder="1" applyAlignment="1">
      <alignment horizontal="right"/>
    </xf>
    <xf numFmtId="167" fontId="40" fillId="20" borderId="41" xfId="0" applyNumberFormat="1" applyFont="1" applyFill="1" applyBorder="1" applyAlignment="1">
      <alignment horizontal="right"/>
    </xf>
    <xf numFmtId="164" fontId="40" fillId="20" borderId="61" xfId="0" applyNumberFormat="1" applyFont="1" applyFill="1" applyBorder="1" applyAlignment="1">
      <alignment horizontal="right"/>
    </xf>
    <xf numFmtId="164" fontId="40" fillId="20" borderId="41" xfId="0" applyNumberFormat="1" applyFont="1" applyFill="1" applyBorder="1" applyAlignment="1">
      <alignment horizontal="right"/>
    </xf>
    <xf numFmtId="0" fontId="39" fillId="12" borderId="40" xfId="0" applyFont="1" applyFill="1" applyBorder="1"/>
    <xf numFmtId="0" fontId="29" fillId="12" borderId="59" xfId="0" applyFont="1" applyFill="1" applyBorder="1"/>
    <xf numFmtId="0" fontId="29" fillId="12" borderId="40" xfId="0" applyFont="1" applyFill="1" applyBorder="1"/>
    <xf numFmtId="0" fontId="29" fillId="12" borderId="61" xfId="0" applyFont="1" applyFill="1" applyBorder="1"/>
    <xf numFmtId="0" fontId="29" fillId="12" borderId="41" xfId="0" applyFont="1" applyFill="1" applyBorder="1"/>
    <xf numFmtId="0" fontId="40" fillId="20" borderId="42" xfId="0" applyFont="1" applyFill="1" applyBorder="1"/>
    <xf numFmtId="164" fontId="40" fillId="20" borderId="119" xfId="0" applyNumberFormat="1" applyFont="1" applyFill="1" applyBorder="1" applyAlignment="1">
      <alignment horizontal="right"/>
    </xf>
    <xf numFmtId="164" fontId="40" fillId="20" borderId="42" xfId="0" applyNumberFormat="1" applyFont="1" applyFill="1" applyBorder="1" applyAlignment="1">
      <alignment horizontal="right"/>
    </xf>
    <xf numFmtId="164" fontId="40" fillId="20" borderId="24" xfId="0" applyNumberFormat="1" applyFont="1" applyFill="1" applyBorder="1" applyAlignment="1">
      <alignment horizontal="right"/>
    </xf>
    <xf numFmtId="164" fontId="40" fillId="20" borderId="122" xfId="0" applyNumberFormat="1" applyFont="1" applyFill="1" applyBorder="1" applyAlignment="1">
      <alignment horizontal="right"/>
    </xf>
    <xf numFmtId="0" fontId="23" fillId="0" borderId="3" xfId="0" applyFont="1" applyBorder="1" applyAlignment="1">
      <alignment vertical="top"/>
    </xf>
    <xf numFmtId="0" fontId="94" fillId="0" borderId="3" xfId="0" applyFont="1" applyBorder="1" applyAlignment="1">
      <alignment wrapText="1"/>
    </xf>
    <xf numFmtId="9" fontId="94" fillId="0" borderId="3" xfId="0" applyNumberFormat="1" applyFont="1" applyBorder="1" applyAlignment="1">
      <alignment horizontal="center" wrapText="1"/>
    </xf>
    <xf numFmtId="0" fontId="42" fillId="0" borderId="3" xfId="0" applyFont="1" applyBorder="1" applyAlignment="1">
      <alignment wrapText="1"/>
    </xf>
    <xf numFmtId="10" fontId="94" fillId="0" borderId="3" xfId="0" applyNumberFormat="1" applyFont="1" applyBorder="1" applyAlignment="1">
      <alignment horizontal="center" wrapText="1"/>
    </xf>
    <xf numFmtId="0" fontId="12" fillId="0" borderId="45" xfId="0" applyFont="1" applyBorder="1" applyAlignment="1">
      <alignment vertical="center" wrapText="1"/>
    </xf>
    <xf numFmtId="9" fontId="29" fillId="0" borderId="46" xfId="0" applyNumberFormat="1" applyFont="1" applyBorder="1" applyAlignment="1">
      <alignment horizontal="center" vertical="center"/>
    </xf>
    <xf numFmtId="0" fontId="12" fillId="0" borderId="47" xfId="0" applyFont="1" applyBorder="1" applyAlignment="1">
      <alignment vertical="center" wrapText="1"/>
    </xf>
    <xf numFmtId="0" fontId="29" fillId="0" borderId="26" xfId="0" applyFont="1" applyBorder="1" applyAlignment="1">
      <alignment horizontal="center" vertical="center"/>
    </xf>
    <xf numFmtId="9" fontId="29" fillId="0" borderId="26" xfId="0" applyNumberFormat="1" applyFont="1" applyBorder="1" applyAlignment="1">
      <alignment horizontal="center" vertical="center"/>
    </xf>
    <xf numFmtId="0" fontId="12" fillId="0" borderId="48" xfId="0" applyFont="1" applyBorder="1" applyAlignment="1">
      <alignment vertical="center" wrapText="1"/>
    </xf>
    <xf numFmtId="0" fontId="29" fillId="0" borderId="28" xfId="0" applyFont="1" applyBorder="1" applyAlignment="1">
      <alignment horizontal="center" vertical="center"/>
    </xf>
    <xf numFmtId="0" fontId="12" fillId="0" borderId="38" xfId="0" applyFont="1" applyBorder="1" applyAlignment="1">
      <alignment wrapText="1"/>
    </xf>
    <xf numFmtId="9" fontId="12" fillId="0" borderId="39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wrapText="1"/>
    </xf>
    <xf numFmtId="9" fontId="95" fillId="0" borderId="41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wrapText="1"/>
    </xf>
    <xf numFmtId="9" fontId="95" fillId="0" borderId="43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95" fillId="0" borderId="0" xfId="0" applyFont="1" applyAlignment="1">
      <alignment horizontal="center" vertical="center"/>
    </xf>
    <xf numFmtId="0" fontId="12" fillId="0" borderId="38" xfId="0" applyFont="1" applyBorder="1" applyAlignment="1">
      <alignment vertical="center" wrapText="1"/>
    </xf>
    <xf numFmtId="9" fontId="95" fillId="0" borderId="39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85" fillId="0" borderId="30" xfId="0" applyFont="1" applyBorder="1" applyAlignment="1">
      <alignment horizontal="center"/>
    </xf>
    <xf numFmtId="3" fontId="85" fillId="0" borderId="26" xfId="0" applyNumberFormat="1" applyFont="1" applyBorder="1" applyAlignment="1">
      <alignment horizontal="center"/>
    </xf>
    <xf numFmtId="3" fontId="85" fillId="0" borderId="47" xfId="0" applyNumberFormat="1" applyFont="1" applyBorder="1" applyAlignment="1">
      <alignment horizontal="center"/>
    </xf>
    <xf numFmtId="3" fontId="85" fillId="0" borderId="0" xfId="0" applyNumberFormat="1" applyFont="1" applyAlignment="1">
      <alignment horizontal="center"/>
    </xf>
    <xf numFmtId="0" fontId="41" fillId="20" borderId="127" xfId="0" applyFont="1" applyFill="1" applyBorder="1" applyAlignment="1">
      <alignment horizontal="center" wrapText="1"/>
    </xf>
    <xf numFmtId="0" fontId="41" fillId="20" borderId="128" xfId="0" applyFont="1" applyFill="1" applyBorder="1" applyAlignment="1">
      <alignment horizontal="center" wrapText="1"/>
    </xf>
    <xf numFmtId="0" fontId="41" fillId="20" borderId="129" xfId="0" applyFont="1" applyFill="1" applyBorder="1" applyAlignment="1">
      <alignment horizontal="center" wrapText="1"/>
    </xf>
    <xf numFmtId="0" fontId="41" fillId="20" borderId="130" xfId="0" applyFont="1" applyFill="1" applyBorder="1" applyAlignment="1">
      <alignment horizontal="center" wrapText="1"/>
    </xf>
    <xf numFmtId="9" fontId="12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9" fontId="12" fillId="0" borderId="3" xfId="0" applyNumberFormat="1" applyFont="1" applyBorder="1" applyAlignment="1">
      <alignment horizontal="center" wrapText="1"/>
    </xf>
    <xf numFmtId="0" fontId="35" fillId="0" borderId="45" xfId="0" applyFont="1" applyBorder="1" applyAlignment="1">
      <alignment horizontal="center" vertical="center" wrapText="1"/>
    </xf>
    <xf numFmtId="9" fontId="24" fillId="0" borderId="21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3" fontId="24" fillId="0" borderId="41" xfId="0" applyNumberFormat="1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 wrapText="1"/>
    </xf>
    <xf numFmtId="3" fontId="24" fillId="0" borderId="21" xfId="0" applyNumberFormat="1" applyFont="1" applyBorder="1" applyAlignment="1">
      <alignment horizontal="center" vertical="center"/>
    </xf>
    <xf numFmtId="3" fontId="24" fillId="0" borderId="39" xfId="0" applyNumberFormat="1" applyFont="1" applyBorder="1" applyAlignment="1">
      <alignment horizontal="center" vertical="center"/>
    </xf>
    <xf numFmtId="9" fontId="96" fillId="0" borderId="0" xfId="0" applyNumberFormat="1" applyFont="1"/>
    <xf numFmtId="0" fontId="97" fillId="0" borderId="0" xfId="0" applyFont="1"/>
    <xf numFmtId="0" fontId="98" fillId="0" borderId="0" xfId="0" applyFont="1"/>
    <xf numFmtId="0" fontId="35" fillId="0" borderId="0" xfId="0" applyFont="1" applyAlignment="1">
      <alignment horizontal="center" wrapText="1"/>
    </xf>
    <xf numFmtId="0" fontId="39" fillId="4" borderId="3" xfId="0" applyFont="1" applyFill="1" applyBorder="1"/>
    <xf numFmtId="3" fontId="39" fillId="4" borderId="3" xfId="0" applyNumberFormat="1" applyFont="1" applyFill="1" applyBorder="1" applyAlignment="1">
      <alignment horizontal="right" wrapText="1"/>
    </xf>
    <xf numFmtId="0" fontId="24" fillId="0" borderId="3" xfId="0" applyFont="1" applyBorder="1"/>
    <xf numFmtId="3" fontId="24" fillId="0" borderId="3" xfId="0" applyNumberFormat="1" applyFont="1" applyBorder="1" applyAlignment="1">
      <alignment horizontal="right"/>
    </xf>
    <xf numFmtId="3" fontId="39" fillId="4" borderId="3" xfId="0" applyNumberFormat="1" applyFont="1" applyFill="1" applyBorder="1" applyAlignment="1">
      <alignment horizontal="right"/>
    </xf>
    <xf numFmtId="3" fontId="24" fillId="22" borderId="3" xfId="0" applyNumberFormat="1" applyFont="1" applyFill="1" applyBorder="1" applyAlignment="1">
      <alignment horizontal="right"/>
    </xf>
    <xf numFmtId="0" fontId="39" fillId="4" borderId="3" xfId="0" applyFont="1" applyFill="1" applyBorder="1" applyAlignment="1">
      <alignment wrapText="1"/>
    </xf>
    <xf numFmtId="169" fontId="39" fillId="4" borderId="3" xfId="0" applyNumberFormat="1" applyFont="1" applyFill="1" applyBorder="1" applyAlignment="1">
      <alignment horizontal="right"/>
    </xf>
    <xf numFmtId="169" fontId="24" fillId="0" borderId="3" xfId="0" applyNumberFormat="1" applyFont="1" applyBorder="1" applyAlignment="1">
      <alignment horizontal="right"/>
    </xf>
    <xf numFmtId="0" fontId="99" fillId="0" borderId="0" xfId="0" applyFont="1"/>
    <xf numFmtId="0" fontId="23" fillId="0" borderId="0" xfId="0" applyFont="1" applyAlignment="1">
      <alignment horizontal="right"/>
    </xf>
    <xf numFmtId="0" fontId="100" fillId="0" borderId="0" xfId="0" applyFont="1"/>
    <xf numFmtId="0" fontId="101" fillId="0" borderId="3" xfId="0" applyFont="1" applyBorder="1" applyAlignment="1">
      <alignment horizontal="center" vertical="center" wrapText="1"/>
    </xf>
    <xf numFmtId="3" fontId="101" fillId="0" borderId="3" xfId="0" applyNumberFormat="1" applyFont="1" applyBorder="1" applyAlignment="1">
      <alignment horizontal="center" vertical="center" wrapText="1"/>
    </xf>
    <xf numFmtId="10" fontId="10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2" xfId="0" applyFont="1" applyBorder="1"/>
    <xf numFmtId="0" fontId="12" fillId="0" borderId="4" xfId="0" applyFont="1" applyBorder="1" applyAlignment="1">
      <alignment horizontal="left" vertical="center" wrapText="1"/>
    </xf>
    <xf numFmtId="0" fontId="13" fillId="0" borderId="5" xfId="0" applyFont="1" applyBorder="1"/>
    <xf numFmtId="0" fontId="13" fillId="0" borderId="6" xfId="0" applyFont="1" applyBorder="1"/>
    <xf numFmtId="0" fontId="17" fillId="2" borderId="0" xfId="0" applyFont="1" applyFill="1" applyAlignment="1">
      <alignment horizontal="center" vertical="center"/>
    </xf>
    <xf numFmtId="0" fontId="0" fillId="0" borderId="0" xfId="0"/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7" xfId="0" applyFont="1" applyBorder="1"/>
    <xf numFmtId="0" fontId="12" fillId="0" borderId="1" xfId="0" applyFont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/>
    </xf>
    <xf numFmtId="0" fontId="13" fillId="0" borderId="14" xfId="0" applyFont="1" applyBorder="1"/>
    <xf numFmtId="1" fontId="31" fillId="7" borderId="11" xfId="0" applyNumberFormat="1" applyFont="1" applyFill="1" applyBorder="1" applyAlignment="1">
      <alignment horizontal="center" vertical="center"/>
    </xf>
    <xf numFmtId="0" fontId="13" fillId="0" borderId="12" xfId="0" applyFont="1" applyBorder="1"/>
    <xf numFmtId="0" fontId="13" fillId="0" borderId="13" xfId="0" applyFont="1" applyBorder="1"/>
    <xf numFmtId="0" fontId="30" fillId="7" borderId="19" xfId="0" applyFont="1" applyFill="1" applyBorder="1" applyAlignment="1">
      <alignment horizontal="center" vertical="center"/>
    </xf>
    <xf numFmtId="0" fontId="13" fillId="0" borderId="20" xfId="0" applyFont="1" applyBorder="1"/>
    <xf numFmtId="0" fontId="31" fillId="7" borderId="22" xfId="0" applyFont="1" applyFill="1" applyBorder="1" applyAlignment="1">
      <alignment horizontal="center" vertical="center"/>
    </xf>
    <xf numFmtId="0" fontId="13" fillId="0" borderId="23" xfId="0" applyFont="1" applyBorder="1"/>
    <xf numFmtId="0" fontId="13" fillId="0" borderId="15" xfId="0" applyFont="1" applyBorder="1"/>
    <xf numFmtId="0" fontId="35" fillId="2" borderId="0" xfId="0" applyFont="1" applyFill="1" applyAlignment="1">
      <alignment horizontal="center" vertical="center"/>
    </xf>
    <xf numFmtId="0" fontId="29" fillId="10" borderId="44" xfId="0" applyFont="1" applyFill="1" applyBorder="1" applyAlignment="1">
      <alignment horizontal="center" wrapText="1"/>
    </xf>
    <xf numFmtId="0" fontId="13" fillId="0" borderId="16" xfId="0" applyFont="1" applyBorder="1"/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164" fontId="29" fillId="14" borderId="45" xfId="0" applyNumberFormat="1" applyFont="1" applyFill="1" applyBorder="1" applyAlignment="1">
      <alignment horizontal="center" vertical="center" wrapText="1"/>
    </xf>
    <xf numFmtId="0" fontId="13" fillId="0" borderId="46" xfId="0" applyFont="1" applyBorder="1"/>
    <xf numFmtId="0" fontId="13" fillId="0" borderId="48" xfId="0" applyFont="1" applyBorder="1"/>
    <xf numFmtId="0" fontId="13" fillId="0" borderId="28" xfId="0" applyFont="1" applyBorder="1"/>
    <xf numFmtId="164" fontId="24" fillId="15" borderId="11" xfId="0" applyNumberFormat="1" applyFont="1" applyFill="1" applyBorder="1" applyAlignment="1">
      <alignment horizontal="center" vertical="center" wrapText="1"/>
    </xf>
    <xf numFmtId="167" fontId="24" fillId="14" borderId="19" xfId="0" applyNumberFormat="1" applyFont="1" applyFill="1" applyBorder="1" applyAlignment="1">
      <alignment horizontal="center" vertical="center" wrapText="1"/>
    </xf>
    <xf numFmtId="0" fontId="13" fillId="0" borderId="103" xfId="0" applyFont="1" applyBorder="1"/>
    <xf numFmtId="3" fontId="87" fillId="0" borderId="11" xfId="0" applyNumberFormat="1" applyFont="1" applyBorder="1" applyAlignment="1">
      <alignment horizontal="center" vertical="center" wrapText="1"/>
    </xf>
    <xf numFmtId="167" fontId="87" fillId="0" borderId="11" xfId="0" applyNumberFormat="1" applyFont="1" applyBorder="1" applyAlignment="1">
      <alignment horizontal="center" vertical="center" wrapText="1"/>
    </xf>
    <xf numFmtId="164" fontId="24" fillId="16" borderId="11" xfId="0" applyNumberFormat="1" applyFont="1" applyFill="1" applyBorder="1" applyAlignment="1">
      <alignment horizontal="center" vertical="center" wrapText="1"/>
    </xf>
    <xf numFmtId="164" fontId="24" fillId="17" borderId="11" xfId="0" applyNumberFormat="1" applyFont="1" applyFill="1" applyBorder="1" applyAlignment="1">
      <alignment horizontal="center" vertical="center" wrapText="1"/>
    </xf>
    <xf numFmtId="0" fontId="85" fillId="14" borderId="10" xfId="0" applyFont="1" applyFill="1" applyBorder="1" applyAlignment="1">
      <alignment horizontal="center" vertical="center" wrapText="1"/>
    </xf>
    <xf numFmtId="0" fontId="13" fillId="0" borderId="34" xfId="0" applyFont="1" applyBorder="1"/>
    <xf numFmtId="0" fontId="29" fillId="15" borderId="11" xfId="0" applyFont="1" applyFill="1" applyBorder="1" applyAlignment="1">
      <alignment vertical="center"/>
    </xf>
    <xf numFmtId="0" fontId="24" fillId="16" borderId="11" xfId="0" applyFont="1" applyFill="1" applyBorder="1" applyAlignment="1">
      <alignment horizontal="center" vertical="center" wrapText="1"/>
    </xf>
    <xf numFmtId="0" fontId="87" fillId="0" borderId="11" xfId="0" applyFont="1" applyBorder="1" applyAlignment="1">
      <alignment horizontal="center" vertical="center" wrapText="1"/>
    </xf>
    <xf numFmtId="167" fontId="40" fillId="19" borderId="114" xfId="0" applyNumberFormat="1" applyFont="1" applyFill="1" applyBorder="1" applyAlignment="1">
      <alignment horizontal="center" wrapText="1"/>
    </xf>
    <xf numFmtId="0" fontId="13" fillId="0" borderId="17" xfId="0" applyFont="1" applyBorder="1"/>
    <xf numFmtId="167" fontId="40" fillId="19" borderId="113" xfId="0" applyNumberFormat="1" applyFont="1" applyFill="1" applyBorder="1" applyAlignment="1">
      <alignment horizontal="center"/>
    </xf>
    <xf numFmtId="0" fontId="13" fillId="0" borderId="110" xfId="0" applyFont="1" applyBorder="1"/>
    <xf numFmtId="167" fontId="40" fillId="19" borderId="44" xfId="0" applyNumberFormat="1" applyFont="1" applyFill="1" applyBorder="1" applyAlignment="1">
      <alignment horizontal="center"/>
    </xf>
    <xf numFmtId="167" fontId="40" fillId="19" borderId="115" xfId="0" applyNumberFormat="1" applyFont="1" applyFill="1" applyBorder="1" applyAlignment="1">
      <alignment horizontal="center"/>
    </xf>
    <xf numFmtId="0" fontId="13" fillId="0" borderId="116" xfId="0" applyFont="1" applyBorder="1"/>
    <xf numFmtId="0" fontId="13" fillId="0" borderId="117" xfId="0" applyFont="1" applyBorder="1"/>
    <xf numFmtId="167" fontId="40" fillId="19" borderId="114" xfId="0" applyNumberFormat="1" applyFont="1" applyFill="1" applyBorder="1" applyAlignment="1">
      <alignment horizontal="center"/>
    </xf>
    <xf numFmtId="164" fontId="29" fillId="19" borderId="111" xfId="0" applyNumberFormat="1" applyFont="1" applyFill="1" applyBorder="1"/>
    <xf numFmtId="164" fontId="40" fillId="19" borderId="112" xfId="0" applyNumberFormat="1" applyFont="1" applyFill="1" applyBorder="1" applyAlignment="1">
      <alignment horizontal="center" wrapText="1"/>
    </xf>
    <xf numFmtId="0" fontId="13" fillId="0" borderId="118" xfId="0" applyFont="1" applyBorder="1"/>
    <xf numFmtId="167" fontId="40" fillId="19" borderId="113" xfId="0" applyNumberFormat="1" applyFont="1" applyFill="1" applyBorder="1" applyAlignment="1">
      <alignment horizontal="center" wrapText="1"/>
    </xf>
    <xf numFmtId="167" fontId="40" fillId="19" borderId="44" xfId="0" applyNumberFormat="1" applyFont="1" applyFill="1" applyBorder="1" applyAlignment="1">
      <alignment horizontal="center" wrapText="1"/>
    </xf>
    <xf numFmtId="0" fontId="85" fillId="14" borderId="10" xfId="0" applyFont="1" applyFill="1" applyBorder="1" applyAlignment="1">
      <alignment horizontal="center" wrapText="1"/>
    </xf>
    <xf numFmtId="9" fontId="29" fillId="14" borderId="123" xfId="0" applyNumberFormat="1" applyFont="1" applyFill="1" applyBorder="1" applyAlignment="1">
      <alignment horizontal="center" wrapText="1"/>
    </xf>
    <xf numFmtId="0" fontId="13" fillId="0" borderId="125" xfId="0" applyFont="1" applyBorder="1"/>
    <xf numFmtId="0" fontId="29" fillId="14" borderId="111" xfId="0" applyFont="1" applyFill="1" applyBorder="1" applyAlignment="1">
      <alignment horizontal="center" wrapText="1"/>
    </xf>
    <xf numFmtId="0" fontId="29" fillId="14" borderId="124" xfId="0" applyFont="1" applyFill="1" applyBorder="1" applyAlignment="1">
      <alignment horizontal="center" wrapText="1"/>
    </xf>
    <xf numFmtId="0" fontId="13" fillId="0" borderId="126" xfId="0" applyFont="1" applyBorder="1"/>
    <xf numFmtId="0" fontId="29" fillId="14" borderId="44" xfId="0" applyFont="1" applyFill="1" applyBorder="1" applyAlignment="1">
      <alignment horizontal="center" wrapText="1"/>
    </xf>
    <xf numFmtId="0" fontId="29" fillId="14" borderId="114" xfId="0" applyFont="1" applyFill="1" applyBorder="1" applyAlignment="1">
      <alignment horizontal="center" wrapText="1"/>
    </xf>
    <xf numFmtId="0" fontId="101" fillId="0" borderId="131" xfId="0" applyFont="1" applyBorder="1" applyAlignment="1">
      <alignment horizontal="center" vertical="center" wrapText="1"/>
    </xf>
    <xf numFmtId="0" fontId="101" fillId="0" borderId="4" xfId="0" applyFont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PMRQCW3MaQSH_rqCd_OGfs0LyOwsf_1YDalYcRDQLvY/edit?tab=t.0" TargetMode="External"/><Relationship Id="rId2" Type="http://schemas.openxmlformats.org/officeDocument/2006/relationships/hyperlink" Target="https://docs.google.com/document/d/1PMRQCW3MaQSH_rqCd_OGfs0LyOwsf_1YDalYcRDQLvY/edit?tab=t.0" TargetMode="External"/><Relationship Id="rId1" Type="http://schemas.openxmlformats.org/officeDocument/2006/relationships/hyperlink" Target="https://docs.google.com/document/d/1PMRQCW3MaQSH_rqCd_OGfs0LyOwsf_1YDalYcRDQLvY/edit?tab=t.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hair-energy-prosperity.org/publications/travail-de-these-decarboner-transports-dici-2050/" TargetMode="External"/><Relationship Id="rId1" Type="http://schemas.openxmlformats.org/officeDocument/2006/relationships/hyperlink" Target="https://www.insee.fr/fr/information/64396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hair-energy-prosperity.org/publications/travail-de-these-decarboner-transports-dici-2050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statistiques/762220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statistiques/7622203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atistiques.developpement-durable.gouv.fr/le-parc-automobile-des-menages-en-2023-moins-de-voitures-pour-les-plus-modestes-plus-souvent" TargetMode="External"/><Relationship Id="rId1" Type="http://schemas.openxmlformats.org/officeDocument/2006/relationships/hyperlink" Target="https://www.ecologie.gouv.fr/sites/default/files/documents/DE_4p_covoiturage-v4-050722_SH_OK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ee.fr/fr/statistiques/serie/000442588" TargetMode="External"/><Relationship Id="rId2" Type="http://schemas.openxmlformats.org/officeDocument/2006/relationships/hyperlink" Target="https://www.insee.fr/fr/statistiques/serie/010596132" TargetMode="External"/><Relationship Id="rId1" Type="http://schemas.openxmlformats.org/officeDocument/2006/relationships/hyperlink" Target="https://www.statistiques.developpement-durable.gouv.fr/media/7834/download?inline" TargetMode="External"/><Relationship Id="rId5" Type="http://schemas.openxmlformats.org/officeDocument/2006/relationships/hyperlink" Target="https://www.statistiques.developpement-durable.gouv.fr/media/7834/download?inline" TargetMode="External"/><Relationship Id="rId4" Type="http://schemas.openxmlformats.org/officeDocument/2006/relationships/hyperlink" Target="https://www.insee.fr/fr/statistiques/7645853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adetec-deplacements.com/cout-reel-voiture-ADETEC.pdf" TargetMode="External"/><Relationship Id="rId1" Type="http://schemas.openxmlformats.org/officeDocument/2006/relationships/hyperlink" Target="https://www.quechoisir.org/action-ufc-que-choisir-cout-de-detention-des-vehicules-la-voiture-electrique-a-contre-courant-des-idees-recues-n92038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ta.gouv.fr/fr/datasets/indices-des-prix-du-transport-aerien-de-passagers/" TargetMode="External"/><Relationship Id="rId3" Type="http://schemas.openxmlformats.org/officeDocument/2006/relationships/hyperlink" Target="https://www.insee.fr/fr/statistiques/serie/001763863" TargetMode="External"/><Relationship Id="rId7" Type="http://schemas.openxmlformats.org/officeDocument/2006/relationships/hyperlink" Target="https://www.insee.fr/fr/statistiques/serie/001763643" TargetMode="External"/><Relationship Id="rId2" Type="http://schemas.openxmlformats.org/officeDocument/2006/relationships/hyperlink" Target="https://www.insee.fr/fr/statistiques/serie/001764117" TargetMode="External"/><Relationship Id="rId1" Type="http://schemas.openxmlformats.org/officeDocument/2006/relationships/hyperlink" Target="https://www.insee.fr/fr/statistiques/serie/001764872" TargetMode="External"/><Relationship Id="rId6" Type="http://schemas.openxmlformats.org/officeDocument/2006/relationships/hyperlink" Target="https://www.insee.fr/fr/statistiques/serie/001763863" TargetMode="External"/><Relationship Id="rId5" Type="http://schemas.openxmlformats.org/officeDocument/2006/relationships/hyperlink" Target="https://www.insee.fr/fr/statistiques/serie/001764117" TargetMode="External"/><Relationship Id="rId4" Type="http://schemas.openxmlformats.org/officeDocument/2006/relationships/hyperlink" Target="https://www.insee.fr/fr/statistiques/serie/001764872" TargetMode="External"/><Relationship Id="rId9" Type="http://schemas.openxmlformats.org/officeDocument/2006/relationships/hyperlink" Target="https://www.autorite-transports.fr/wp-content/uploads/2025/02/bilan_ferroviaire_2023_integrale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cycarpedia.com/fr/renault/19-clio-sce-75-compacte" TargetMode="External"/><Relationship Id="rId3" Type="http://schemas.openxmlformats.org/officeDocument/2006/relationships/hyperlink" Target="https://fr.wikipedia.org/wiki/Renault_Clio_V" TargetMode="External"/><Relationship Id="rId7" Type="http://schemas.openxmlformats.org/officeDocument/2006/relationships/hyperlink" Target="https://www.encycarpedia.com/fr/renault/91-clio-rl-1-2-compacte" TargetMode="External"/><Relationship Id="rId2" Type="http://schemas.openxmlformats.org/officeDocument/2006/relationships/hyperlink" Target="https://www.encycarpedia.com/fr/renault/98-clio-1-2-compacte" TargetMode="External"/><Relationship Id="rId1" Type="http://schemas.openxmlformats.org/officeDocument/2006/relationships/hyperlink" Target="https://fr.wikipedia.org/wiki/Renault_Clio_I" TargetMode="External"/><Relationship Id="rId6" Type="http://schemas.openxmlformats.org/officeDocument/2006/relationships/hyperlink" Target="https://www.encycarpedia.com/fr/renault/12-clio-1-2-16v-75-compacte" TargetMode="External"/><Relationship Id="rId5" Type="http://schemas.openxmlformats.org/officeDocument/2006/relationships/hyperlink" Target="https://www.renault.fr/vehicules-hybrides/clio-e-tech.html" TargetMode="External"/><Relationship Id="rId4" Type="http://schemas.openxmlformats.org/officeDocument/2006/relationships/hyperlink" Target="https://www.encycarpedia.com/fr/renault/05-clio-1-2-16v-75-compact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cologie.gouv.fr/sites/default/files/publications/thema_essentiel_30_prime_conversion_decembre2023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4ce.org/wp-content/uploads/I4CE-NichesFiscales.pdf" TargetMode="External"/><Relationship Id="rId2" Type="http://schemas.openxmlformats.org/officeDocument/2006/relationships/hyperlink" Target="https://www.statistiques.developpement-durable.gouv.fr/media/7834/download?inline" TargetMode="External"/><Relationship Id="rId1" Type="http://schemas.openxmlformats.org/officeDocument/2006/relationships/hyperlink" Target="https://www.statistiques.developpement-durable.gouv.fr/media/7834/download?inline" TargetMode="External"/><Relationship Id="rId5" Type="http://schemas.openxmlformats.org/officeDocument/2006/relationships/hyperlink" Target="https://www.youtube.com/watch?v=dIwAKZM5Ojg&amp;ab_channel=GreenletterClub" TargetMode="External"/><Relationship Id="rId4" Type="http://schemas.openxmlformats.org/officeDocument/2006/relationships/hyperlink" Target="https://www.transportenvironment.org/uploads/files/tax_gap_report_July_2023-1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librairie.ademe.fr/ged/1381/avis-ademe_emissions_transport_routier_2018-05.pdf" TargetMode="External"/><Relationship Id="rId2" Type="http://schemas.openxmlformats.org/officeDocument/2006/relationships/hyperlink" Target="https://www.santepubliquefrance.fr/determinants-de-sante/pollution-et-sante/air/documents/enquetes-etudes/estimation-de-la-morbidite-attribuable-a-l-exposition-a-long-terme-a-la-pollution-de-l-air-ambiant-et-de-ses-impacts-economiques-en-france-hexagona" TargetMode="External"/><Relationship Id="rId1" Type="http://schemas.openxmlformats.org/officeDocument/2006/relationships/hyperlink" Target="https://www.statistiques.developpement-durable.gouv.fr/edition-numerique/chiffres-cles-transports/fr/21-emissions-de-polluants-atmospheriques-du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elancet.com/journals/lanepe/article/PIIS2666-7762(24)00040-1/fulltext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isr.securite-routiere.gouv.fr/sites/default/files/2025-06/2025%2005%2028_ONISR_Accidentalit%C3%A9_Bilan_d%C3%A9finitif_2024_v2.pdf" TargetMode="External"/><Relationship Id="rId2" Type="http://schemas.openxmlformats.org/officeDocument/2006/relationships/hyperlink" Target="https://www.onisr.securite-routiere.gouv.fr/sites/default/files/2025-06/2025%2005%2028_ONISR_Accidentalit%C3%A9_Bilan_d%C3%A9finitif_2024_v2.pdf" TargetMode="External"/><Relationship Id="rId1" Type="http://schemas.openxmlformats.org/officeDocument/2006/relationships/hyperlink" Target="https://www.thelancet.com/journals/lanepe/article/PIIS2666-7762(24)00040-1/fulltext" TargetMode="External"/><Relationship Id="rId4" Type="http://schemas.openxmlformats.org/officeDocument/2006/relationships/hyperlink" Target="https://www.onisr.securite-routiere.gouv.fr/sites/default/files/2025-06/2025%2005%2028_ONISR_Accidentalit%C3%A9_Bilan_d%C3%A9finitif_2024_v2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librairie.ademe.fr/air/4815-cout-social-du-bruit-en-france.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ques.developpement-durable.gouv.fr/media/7842/download?inline" TargetMode="External"/><Relationship Id="rId2" Type="http://schemas.openxmlformats.org/officeDocument/2006/relationships/hyperlink" Target="https://www.citepa.org/donnees-air-climat/donnees-gaz-a-effet-de-serre/secten/" TargetMode="External"/><Relationship Id="rId1" Type="http://schemas.openxmlformats.org/officeDocument/2006/relationships/hyperlink" Target="https://www.citepa.org/donnees-air-climat/donnees-gaz-a-effet-de-serre/secten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hair-energy-prosperity.org/publications/travail-de-these-decarboner-transports-dici-2050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rbone4.com/files/wp-content/uploads/2020/12/Transport-Routier-Motorisations-Alternatives-Publication-Carbone-4.pdf" TargetMode="External"/><Relationship Id="rId2" Type="http://schemas.openxmlformats.org/officeDocument/2006/relationships/hyperlink" Target="https://www.aaa-data.fr/wp-content/uploads/2025/01/CP_1er_janvier_2025_AAA_DATA.pdf" TargetMode="External"/><Relationship Id="rId1" Type="http://schemas.openxmlformats.org/officeDocument/2006/relationships/hyperlink" Target="https://www.statistiques.developpement-durable.gouv.fr/393-millions-de-voitures-en-circulation-en-france-au-1er-janvier-2024" TargetMode="External"/><Relationship Id="rId6" Type="http://schemas.openxmlformats.org/officeDocument/2006/relationships/hyperlink" Target="https://www.youtube.com/watch?v=dIwAKZM5Ojg&amp;ab_channel=GreenletterClub" TargetMode="External"/><Relationship Id="rId5" Type="http://schemas.openxmlformats.org/officeDocument/2006/relationships/hyperlink" Target="https://mobilite-elec.engie.fr/conseils-et-actualites/vehicule-electrique/combien-consomme-une-voiture-electrique---comparatif.html" TargetMode="External"/><Relationship Id="rId4" Type="http://schemas.openxmlformats.org/officeDocument/2006/relationships/hyperlink" Target="https://eur-lex.europa.eu/legal-content/FR/TXT/HTML/?uri=CELEX%3A52024DC0122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ques.developpement-durable.gouv.fr/media/7845/download?inline" TargetMode="External"/><Relationship Id="rId2" Type="http://schemas.openxmlformats.org/officeDocument/2006/relationships/hyperlink" Target="https://www.statistiques.developpement-durable.gouv.fr/media/7845/download?inline" TargetMode="External"/><Relationship Id="rId1" Type="http://schemas.openxmlformats.org/officeDocument/2006/relationships/hyperlink" Target="https://www.statistiques.developpement-durable.gouv.fr/media/7845/download?inline" TargetMode="External"/><Relationship Id="rId4" Type="http://schemas.openxmlformats.org/officeDocument/2006/relationships/hyperlink" Target="https://carlabelling.ademe.fr/chiffrescles/r/evolutionMasseMoyenne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cologie.gouv.fr/sites/default/files/documents/bilan_emissions_gazeuses_trafic_aerien_france_2023.pdf" TargetMode="External"/><Relationship Id="rId2" Type="http://schemas.openxmlformats.org/officeDocument/2006/relationships/hyperlink" Target="http://passager.km/" TargetMode="External"/><Relationship Id="rId1" Type="http://schemas.openxmlformats.org/officeDocument/2006/relationships/hyperlink" Target="http://passager.km/" TargetMode="External"/><Relationship Id="rId4" Type="http://schemas.openxmlformats.org/officeDocument/2006/relationships/hyperlink" Target="https://www.ecologie.gouv.fr/sites/default/files/documents/bulletin_statistiques_2024_vweb.pdf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ques.developpement-durable.gouv.fr/media/7838/download?inline" TargetMode="External"/><Relationship Id="rId2" Type="http://schemas.openxmlformats.org/officeDocument/2006/relationships/hyperlink" Target="https://www.citepa.org/donnees-air-climat/donnees-gaz-a-effet-de-serre/secten/" TargetMode="External"/><Relationship Id="rId1" Type="http://schemas.openxmlformats.org/officeDocument/2006/relationships/hyperlink" Target="https://www.statistiques.developpement-durable.gouv.fr/media/7838/download?inline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cologie.gouv.fr/sites/default/files/documents/bulletin_statistiques_2024_vweb.pdf" TargetMode="External"/><Relationship Id="rId2" Type="http://schemas.openxmlformats.org/officeDocument/2006/relationships/hyperlink" Target="https://www.ecologie.gouv.fr/sites/default/files/documents/bilan_emissions_gazeuses_trafic_aerien_france_2023.pdf" TargetMode="External"/><Relationship Id="rId1" Type="http://schemas.openxmlformats.org/officeDocument/2006/relationships/hyperlink" Target="http://passager.km/" TargetMode="External"/><Relationship Id="rId5" Type="http://schemas.openxmlformats.org/officeDocument/2006/relationships/hyperlink" Target="https://www.ecologie.gouv.fr/sites/default/files/documents/DGITM_Enquete%20Nationale%20-%20Usage%20du%20VELO%20-%20Resultats%202023_0.pdf" TargetMode="External"/><Relationship Id="rId4" Type="http://schemas.openxmlformats.org/officeDocument/2006/relationships/hyperlink" Target="https://www.velo-territoires.org/actualite/2022/05/11/indicateur-de-cyclabilite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bservatoire-des-territoires.gouv.fr/outils/cartographie-interactive/" TargetMode="External"/><Relationship Id="rId1" Type="http://schemas.openxmlformats.org/officeDocument/2006/relationships/hyperlink" Target="https://www.observatoire-des-territoires.gouv.fr/outils/cartographie-interactive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cologie.gouv.fr/sites/default/files/documents/bulletin_statistiques_2024_vweb.pdf" TargetMode="External"/><Relationship Id="rId2" Type="http://schemas.openxmlformats.org/officeDocument/2006/relationships/hyperlink" Target="https://www.ecologie.gouv.fr/sites/default/files/documents/bilan_emissions_gazeuses_trafic_aerien_france_2023.pdf" TargetMode="External"/><Relationship Id="rId1" Type="http://schemas.openxmlformats.org/officeDocument/2006/relationships/hyperlink" Target="http://passager.km/" TargetMode="External"/><Relationship Id="rId4" Type="http://schemas.openxmlformats.org/officeDocument/2006/relationships/hyperlink" Target="https://www.statistiques.developpement-durable.gouv.fr/media/7843/download?inline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ques.developpement-durable.gouv.fr/resultats-detailles-de-lenquete-mobilite-des-personnes-de-2019?rubrique=&amp;dossier=1345" TargetMode="External"/><Relationship Id="rId2" Type="http://schemas.openxmlformats.org/officeDocument/2006/relationships/hyperlink" Target="https://www.observatoire-des-territoires.gouv.fr/outils/cartographie-interactive/" TargetMode="External"/><Relationship Id="rId1" Type="http://schemas.openxmlformats.org/officeDocument/2006/relationships/hyperlink" Target="https://www.statistiques.developpement-durable.gouv.fr/resultats-detailles-de-lenquete-mobilite-des-personnes-de-2019?rubrique=&amp;dossier=1345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tistiques.developpement-durable.gouv.fr/les-pratiques-de-mobilite-des-personnes-en-situation-de-handicap?rubrique=60&amp;dossier=1345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s://barometremobilites-quotidien.org/wp-content/uploads/2024/09/BMQ3_National_Rapport-complet-VF.pdf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s://forumviesmobiles.org/sites/default/files/R%C3%A9sultats%20non%20conduite%20v6.pdf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d.fr/sites/afd/files/2024-10-09-49-54/PB18_VF_Web.pdf" TargetMode="External"/><Relationship Id="rId2" Type="http://schemas.openxmlformats.org/officeDocument/2006/relationships/hyperlink" Target="https://www.onisr.securite-routiere.gouv.fr/sites/default/files/2025-01/2025%2001%2030_ONISR_Accidentalit%C3%A9_Bilan_provisoire_2024_v8ter.pdf" TargetMode="External"/><Relationship Id="rId1" Type="http://schemas.openxmlformats.org/officeDocument/2006/relationships/hyperlink" Target="https://www.observatoire-des-territoires.gouv.fr/outils/cartographie-interactive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ee.fr/fr/statistiques/2015432" TargetMode="External"/><Relationship Id="rId3" Type="http://schemas.openxmlformats.org/officeDocument/2006/relationships/hyperlink" Target="https://www.insee.fr/fr/statistiques/2015432" TargetMode="External"/><Relationship Id="rId7" Type="http://schemas.openxmlformats.org/officeDocument/2006/relationships/hyperlink" Target="https://www.insee.fr/fr/statistiques/8241396?sommaire=8241027" TargetMode="External"/><Relationship Id="rId2" Type="http://schemas.openxmlformats.org/officeDocument/2006/relationships/hyperlink" Target="https://www.insee.fr/fr/statistiques/8241396?sommaire=8241027" TargetMode="External"/><Relationship Id="rId1" Type="http://schemas.openxmlformats.org/officeDocument/2006/relationships/hyperlink" Target="https://www.insee.fr/fr/statistiques/2015934" TargetMode="External"/><Relationship Id="rId6" Type="http://schemas.openxmlformats.org/officeDocument/2006/relationships/hyperlink" Target="https://www.insee.fr/fr/statistiques/2015934" TargetMode="External"/><Relationship Id="rId5" Type="http://schemas.openxmlformats.org/officeDocument/2006/relationships/hyperlink" Target="https://gican.asso.fr/wp-content/uploads/2024/01/PDF-WEB-Cahier-maritime-GICAN-2024.pdf" TargetMode="External"/><Relationship Id="rId4" Type="http://schemas.openxmlformats.org/officeDocument/2006/relationships/hyperlink" Target="https://www.insee.fr/fr/statistiques/2016146" TargetMode="External"/><Relationship Id="rId9" Type="http://schemas.openxmlformats.org/officeDocument/2006/relationships/hyperlink" Target="https://www.insee.fr/fr/statistiques/2016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79"/>
  <sheetViews>
    <sheetView tabSelected="1" workbookViewId="0"/>
  </sheetViews>
  <sheetFormatPr baseColWidth="10" defaultColWidth="12.6328125" defaultRowHeight="15.75" customHeight="1"/>
  <sheetData>
    <row r="1" spans="1:7" ht="15.75" customHeight="1">
      <c r="A1" s="1" t="s">
        <v>0</v>
      </c>
    </row>
    <row r="3" spans="1:7" ht="15.75" customHeight="1">
      <c r="A3" s="2" t="s">
        <v>1</v>
      </c>
    </row>
    <row r="4" spans="1:7" ht="15.75" customHeight="1">
      <c r="A4" s="3"/>
      <c r="B4" s="4"/>
    </row>
    <row r="5" spans="1:7" ht="15.75" customHeight="1">
      <c r="A5" s="3"/>
      <c r="B5" s="5" t="s">
        <v>2</v>
      </c>
      <c r="C5" s="6"/>
      <c r="D5" s="6"/>
      <c r="E5" s="6"/>
      <c r="F5" s="6"/>
      <c r="G5" s="6"/>
    </row>
    <row r="6" spans="1:7" ht="15.75" customHeight="1">
      <c r="A6" s="3"/>
      <c r="B6" s="7"/>
      <c r="C6" s="6"/>
      <c r="D6" s="6"/>
      <c r="E6" s="6"/>
      <c r="F6" s="6"/>
      <c r="G6" s="6"/>
    </row>
    <row r="7" spans="1:7" ht="15.75" customHeight="1">
      <c r="A7" s="3"/>
      <c r="B7" s="5" t="s">
        <v>3</v>
      </c>
      <c r="C7" s="6"/>
      <c r="D7" s="6"/>
      <c r="E7" s="6"/>
      <c r="F7" s="6"/>
      <c r="G7" s="6"/>
    </row>
    <row r="8" spans="1:7" ht="15.75" customHeight="1">
      <c r="A8" s="3"/>
      <c r="C8" s="6"/>
      <c r="D8" s="6"/>
      <c r="E8" s="6"/>
      <c r="F8" s="6"/>
      <c r="G8" s="6"/>
    </row>
    <row r="9" spans="1:7" ht="15.75" customHeight="1">
      <c r="A9" s="3"/>
      <c r="B9" s="5" t="s">
        <v>4</v>
      </c>
      <c r="C9" s="6"/>
      <c r="D9" s="6"/>
      <c r="E9" s="6"/>
      <c r="F9" s="6"/>
      <c r="G9" s="6"/>
    </row>
    <row r="10" spans="1:7" ht="15.75" customHeight="1">
      <c r="A10" s="3"/>
      <c r="B10" s="7"/>
      <c r="C10" s="6"/>
      <c r="D10" s="6"/>
      <c r="E10" s="6"/>
      <c r="F10" s="6"/>
      <c r="G10" s="6"/>
    </row>
    <row r="11" spans="1:7" ht="15.75" customHeight="1">
      <c r="A11" s="3"/>
      <c r="B11" s="5" t="s">
        <v>5</v>
      </c>
      <c r="C11" s="6"/>
      <c r="D11" s="6"/>
      <c r="E11" s="6"/>
      <c r="F11" s="6"/>
      <c r="G11" s="6"/>
    </row>
    <row r="12" spans="1:7" ht="15.75" customHeight="1">
      <c r="A12" s="3"/>
      <c r="C12" s="6"/>
      <c r="D12" s="6"/>
      <c r="E12" s="6"/>
      <c r="F12" s="6"/>
      <c r="G12" s="6"/>
    </row>
    <row r="13" spans="1:7" ht="15.75" customHeight="1">
      <c r="A13" s="3"/>
      <c r="B13" s="5" t="s">
        <v>6</v>
      </c>
      <c r="C13" s="6"/>
      <c r="D13" s="6"/>
      <c r="E13" s="6"/>
      <c r="F13" s="6"/>
      <c r="G13" s="6"/>
    </row>
    <row r="14" spans="1:7" ht="15.75" customHeight="1">
      <c r="A14" s="3"/>
      <c r="B14" s="7"/>
      <c r="C14" s="6"/>
      <c r="D14" s="6"/>
      <c r="E14" s="6"/>
      <c r="F14" s="6"/>
      <c r="G14" s="6"/>
    </row>
    <row r="15" spans="1:7" ht="15.75" customHeight="1">
      <c r="A15" s="8" t="s">
        <v>7</v>
      </c>
      <c r="B15" s="6"/>
      <c r="C15" s="6"/>
      <c r="D15" s="6"/>
      <c r="E15" s="6"/>
      <c r="F15" s="6"/>
      <c r="G15" s="6"/>
    </row>
    <row r="16" spans="1:7" ht="15.75" customHeight="1">
      <c r="A16" s="3"/>
      <c r="B16" s="7"/>
      <c r="C16" s="6"/>
      <c r="D16" s="6"/>
      <c r="E16" s="6"/>
      <c r="F16" s="6"/>
      <c r="G16" s="6"/>
    </row>
    <row r="17" spans="1:7" ht="15.75" customHeight="1">
      <c r="A17" s="3"/>
      <c r="B17" s="5" t="s">
        <v>8</v>
      </c>
      <c r="C17" s="6"/>
      <c r="D17" s="6"/>
      <c r="E17" s="6"/>
      <c r="F17" s="6"/>
      <c r="G17" s="6"/>
    </row>
    <row r="18" spans="1:7" ht="15.75" customHeight="1">
      <c r="A18" s="3"/>
      <c r="B18" s="7"/>
      <c r="C18" s="6"/>
      <c r="D18" s="6"/>
      <c r="E18" s="6"/>
      <c r="F18" s="6"/>
      <c r="G18" s="6"/>
    </row>
    <row r="19" spans="1:7" ht="15.75" customHeight="1">
      <c r="A19" s="3"/>
      <c r="B19" s="5" t="s">
        <v>9</v>
      </c>
      <c r="C19" s="6"/>
      <c r="D19" s="6"/>
      <c r="E19" s="6"/>
      <c r="F19" s="6"/>
      <c r="G19" s="6"/>
    </row>
    <row r="20" spans="1:7" ht="16.5">
      <c r="A20" s="3"/>
      <c r="B20" s="7"/>
      <c r="C20" s="6"/>
      <c r="D20" s="6"/>
      <c r="E20" s="6"/>
      <c r="F20" s="6"/>
      <c r="G20" s="6"/>
    </row>
    <row r="21" spans="1:7" ht="16.5">
      <c r="A21" s="3"/>
      <c r="B21" s="5" t="s">
        <v>10</v>
      </c>
      <c r="C21" s="6"/>
      <c r="D21" s="6"/>
      <c r="E21" s="6"/>
      <c r="F21" s="6"/>
      <c r="G21" s="6"/>
    </row>
    <row r="22" spans="1:7" ht="16.5">
      <c r="A22" s="3"/>
      <c r="B22" s="7"/>
      <c r="C22" s="6"/>
      <c r="D22" s="6"/>
      <c r="E22" s="6"/>
      <c r="F22" s="6"/>
      <c r="G22" s="6"/>
    </row>
    <row r="23" spans="1:7" ht="16.5">
      <c r="A23" s="3"/>
      <c r="B23" s="5" t="s">
        <v>11</v>
      </c>
      <c r="C23" s="6"/>
      <c r="D23" s="6"/>
      <c r="E23" s="6"/>
      <c r="F23" s="6"/>
      <c r="G23" s="6"/>
    </row>
    <row r="24" spans="1:7" ht="16.5">
      <c r="A24" s="3"/>
      <c r="C24" s="6"/>
      <c r="D24" s="6"/>
      <c r="E24" s="6"/>
      <c r="F24" s="6"/>
      <c r="G24" s="6"/>
    </row>
    <row r="25" spans="1:7" ht="16.5">
      <c r="A25" s="3"/>
      <c r="B25" s="5" t="s">
        <v>12</v>
      </c>
      <c r="C25" s="6"/>
      <c r="D25" s="6"/>
      <c r="E25" s="6"/>
      <c r="F25" s="6"/>
      <c r="G25" s="6"/>
    </row>
    <row r="26" spans="1:7" ht="16.5">
      <c r="A26" s="3"/>
      <c r="B26" s="7"/>
      <c r="C26" s="6"/>
      <c r="D26" s="6"/>
      <c r="E26" s="6"/>
      <c r="F26" s="6"/>
      <c r="G26" s="6"/>
    </row>
    <row r="27" spans="1:7" ht="16.5">
      <c r="A27" s="8" t="s">
        <v>13</v>
      </c>
      <c r="B27" s="6"/>
      <c r="C27" s="6"/>
      <c r="D27" s="6"/>
      <c r="E27" s="6"/>
      <c r="F27" s="6"/>
      <c r="G27" s="6"/>
    </row>
    <row r="28" spans="1:7" ht="16.5">
      <c r="A28" s="3"/>
      <c r="B28" s="7"/>
      <c r="C28" s="6"/>
      <c r="D28" s="6"/>
      <c r="E28" s="6"/>
      <c r="F28" s="6"/>
      <c r="G28" s="6"/>
    </row>
    <row r="29" spans="1:7" ht="16.5">
      <c r="A29" s="3"/>
      <c r="B29" s="5" t="s">
        <v>14</v>
      </c>
      <c r="C29" s="6"/>
      <c r="D29" s="6"/>
      <c r="E29" s="6"/>
      <c r="F29" s="6"/>
      <c r="G29" s="6"/>
    </row>
    <row r="30" spans="1:7" ht="16.5">
      <c r="A30" s="3"/>
      <c r="B30" s="7"/>
      <c r="C30" s="6"/>
      <c r="D30" s="6"/>
      <c r="E30" s="6"/>
      <c r="F30" s="6"/>
      <c r="G30" s="6"/>
    </row>
    <row r="31" spans="1:7" ht="16.5">
      <c r="A31" s="8" t="s">
        <v>15</v>
      </c>
      <c r="B31" s="6"/>
      <c r="C31" s="6"/>
      <c r="D31" s="6"/>
      <c r="E31" s="6"/>
      <c r="F31" s="6"/>
      <c r="G31" s="6"/>
    </row>
    <row r="32" spans="1:7" ht="16.5">
      <c r="A32" s="3"/>
      <c r="B32" s="7"/>
      <c r="C32" s="6"/>
      <c r="D32" s="6"/>
      <c r="E32" s="6"/>
      <c r="F32" s="6"/>
      <c r="G32" s="6"/>
    </row>
    <row r="33" spans="1:7" ht="16.5">
      <c r="A33" s="3"/>
      <c r="B33" s="5" t="s">
        <v>16</v>
      </c>
      <c r="C33" s="6"/>
      <c r="D33" s="6"/>
      <c r="E33" s="6"/>
      <c r="F33" s="6"/>
      <c r="G33" s="6"/>
    </row>
    <row r="34" spans="1:7" ht="16.5">
      <c r="A34" s="3"/>
      <c r="B34" s="7"/>
      <c r="C34" s="6"/>
      <c r="D34" s="6"/>
      <c r="E34" s="6"/>
      <c r="F34" s="6"/>
      <c r="G34" s="6"/>
    </row>
    <row r="35" spans="1:7" ht="16.5">
      <c r="A35" s="3"/>
      <c r="B35" s="5" t="s">
        <v>17</v>
      </c>
      <c r="C35" s="6"/>
      <c r="D35" s="6"/>
      <c r="E35" s="6"/>
      <c r="F35" s="6"/>
      <c r="G35" s="6"/>
    </row>
    <row r="36" spans="1:7" ht="16.5">
      <c r="A36" s="3"/>
      <c r="B36" s="7"/>
      <c r="C36" s="6"/>
      <c r="D36" s="6"/>
      <c r="E36" s="6"/>
      <c r="F36" s="6"/>
      <c r="G36" s="6"/>
    </row>
    <row r="37" spans="1:7" ht="16.5">
      <c r="A37" s="3"/>
      <c r="B37" s="5" t="s">
        <v>18</v>
      </c>
      <c r="C37" s="6"/>
      <c r="D37" s="6"/>
      <c r="E37" s="6"/>
      <c r="F37" s="6"/>
      <c r="G37" s="6"/>
    </row>
    <row r="38" spans="1:7" ht="16.5">
      <c r="A38" s="3"/>
      <c r="B38" s="7"/>
      <c r="C38" s="6"/>
      <c r="D38" s="6"/>
      <c r="E38" s="6"/>
      <c r="F38" s="6"/>
      <c r="G38" s="6"/>
    </row>
    <row r="39" spans="1:7" ht="16.5">
      <c r="A39" s="3"/>
      <c r="B39" s="5" t="s">
        <v>19</v>
      </c>
      <c r="C39" s="6"/>
      <c r="D39" s="6"/>
      <c r="E39" s="6"/>
      <c r="F39" s="6"/>
      <c r="G39" s="6"/>
    </row>
    <row r="40" spans="1:7" ht="16.5">
      <c r="A40" s="3"/>
      <c r="B40" s="7"/>
      <c r="C40" s="6"/>
      <c r="D40" s="6"/>
      <c r="E40" s="6"/>
      <c r="F40" s="6"/>
      <c r="G40" s="6"/>
    </row>
    <row r="41" spans="1:7" ht="16.5">
      <c r="A41" s="8" t="s">
        <v>20</v>
      </c>
      <c r="B41" s="6"/>
      <c r="C41" s="6"/>
      <c r="D41" s="6"/>
      <c r="E41" s="6"/>
      <c r="F41" s="6"/>
      <c r="G41" s="6"/>
    </row>
    <row r="42" spans="1:7" ht="16.5">
      <c r="A42" s="3"/>
      <c r="B42" s="7"/>
      <c r="C42" s="6"/>
      <c r="D42" s="6"/>
      <c r="E42" s="6"/>
      <c r="F42" s="6"/>
      <c r="G42" s="6"/>
    </row>
    <row r="43" spans="1:7" ht="16.5">
      <c r="A43" s="3"/>
      <c r="B43" s="5" t="s">
        <v>21</v>
      </c>
      <c r="C43" s="6"/>
      <c r="D43" s="6"/>
      <c r="E43" s="6"/>
      <c r="F43" s="6"/>
      <c r="G43" s="6"/>
    </row>
    <row r="44" spans="1:7" ht="16.5">
      <c r="A44" s="3"/>
      <c r="B44" s="7"/>
      <c r="C44" s="6"/>
      <c r="D44" s="6"/>
      <c r="E44" s="6"/>
      <c r="F44" s="6"/>
      <c r="G44" s="6"/>
    </row>
    <row r="45" spans="1:7" ht="16.5">
      <c r="A45" s="3"/>
      <c r="B45" s="5" t="s">
        <v>22</v>
      </c>
      <c r="C45" s="6"/>
      <c r="D45" s="6"/>
      <c r="E45" s="6"/>
      <c r="F45" s="6"/>
      <c r="G45" s="6"/>
    </row>
    <row r="46" spans="1:7" ht="16.5">
      <c r="A46" s="3"/>
      <c r="B46" s="7"/>
      <c r="C46" s="6"/>
      <c r="D46" s="6"/>
      <c r="E46" s="6"/>
      <c r="F46" s="6"/>
      <c r="G46" s="6"/>
    </row>
    <row r="47" spans="1:7" ht="16.5">
      <c r="A47" s="3"/>
      <c r="B47" s="5" t="s">
        <v>23</v>
      </c>
      <c r="C47" s="6"/>
      <c r="D47" s="6"/>
      <c r="E47" s="6"/>
      <c r="F47" s="6"/>
      <c r="G47" s="6"/>
    </row>
    <row r="48" spans="1:7" ht="16.5">
      <c r="A48" s="3"/>
      <c r="B48" s="7"/>
      <c r="C48" s="6"/>
      <c r="D48" s="6"/>
      <c r="E48" s="6"/>
      <c r="F48" s="6"/>
      <c r="G48" s="6"/>
    </row>
    <row r="49" spans="1:7" ht="16.5">
      <c r="A49" s="3"/>
      <c r="B49" s="5" t="s">
        <v>24</v>
      </c>
      <c r="C49" s="6"/>
      <c r="D49" s="6"/>
      <c r="E49" s="6"/>
      <c r="F49" s="6"/>
      <c r="G49" s="6"/>
    </row>
    <row r="50" spans="1:7" ht="16.5">
      <c r="A50" s="3"/>
      <c r="B50" s="7"/>
      <c r="C50" s="6"/>
      <c r="D50" s="6"/>
      <c r="E50" s="6"/>
      <c r="F50" s="6"/>
      <c r="G50" s="6"/>
    </row>
    <row r="51" spans="1:7" ht="16.5">
      <c r="A51" s="3"/>
      <c r="B51" s="5" t="s">
        <v>25</v>
      </c>
      <c r="C51" s="6"/>
      <c r="D51" s="6"/>
      <c r="E51" s="6"/>
      <c r="F51" s="6"/>
      <c r="G51" s="6"/>
    </row>
    <row r="52" spans="1:7" ht="16.5">
      <c r="A52" s="3"/>
      <c r="B52" s="7"/>
      <c r="C52" s="6"/>
      <c r="D52" s="6"/>
      <c r="E52" s="6"/>
      <c r="F52" s="6"/>
      <c r="G52" s="6"/>
    </row>
    <row r="53" spans="1:7" ht="16.5">
      <c r="A53" s="8" t="s">
        <v>26</v>
      </c>
      <c r="B53" s="6"/>
      <c r="C53" s="6"/>
      <c r="D53" s="6"/>
      <c r="E53" s="6"/>
      <c r="F53" s="6"/>
      <c r="G53" s="6"/>
    </row>
    <row r="54" spans="1:7" ht="16.5">
      <c r="A54" s="9"/>
      <c r="B54" s="7"/>
      <c r="C54" s="6"/>
      <c r="D54" s="6"/>
      <c r="E54" s="6"/>
      <c r="F54" s="6"/>
      <c r="G54" s="6"/>
    </row>
    <row r="55" spans="1:7" ht="16.5">
      <c r="A55" s="9"/>
      <c r="B55" s="5" t="s">
        <v>27</v>
      </c>
      <c r="C55" s="6"/>
      <c r="D55" s="6"/>
      <c r="E55" s="6"/>
      <c r="F55" s="6"/>
      <c r="G55" s="6"/>
    </row>
    <row r="56" spans="1:7" ht="16.5">
      <c r="A56" s="9"/>
      <c r="B56" s="7"/>
      <c r="C56" s="6"/>
      <c r="D56" s="6"/>
      <c r="E56" s="6"/>
      <c r="F56" s="6"/>
      <c r="G56" s="6"/>
    </row>
    <row r="57" spans="1:7" ht="16.5">
      <c r="A57" s="9"/>
      <c r="B57" s="5" t="s">
        <v>28</v>
      </c>
      <c r="C57" s="6"/>
      <c r="D57" s="6"/>
      <c r="E57" s="6"/>
      <c r="F57" s="6"/>
      <c r="G57" s="6"/>
    </row>
    <row r="58" spans="1:7" ht="16.5">
      <c r="A58" s="9"/>
      <c r="B58" s="7"/>
      <c r="C58" s="6"/>
      <c r="D58" s="6"/>
      <c r="E58" s="6"/>
      <c r="F58" s="6"/>
      <c r="G58" s="6"/>
    </row>
    <row r="59" spans="1:7" ht="16.5">
      <c r="A59" s="9"/>
      <c r="B59" s="5" t="s">
        <v>29</v>
      </c>
      <c r="C59" s="6"/>
      <c r="D59" s="6"/>
      <c r="E59" s="6"/>
      <c r="F59" s="6"/>
      <c r="G59" s="6"/>
    </row>
    <row r="60" spans="1:7" ht="16.5">
      <c r="A60" s="9"/>
      <c r="B60" s="7"/>
      <c r="C60" s="6"/>
      <c r="D60" s="6"/>
      <c r="E60" s="6"/>
      <c r="F60" s="6"/>
      <c r="G60" s="6"/>
    </row>
    <row r="61" spans="1:7" ht="16.5">
      <c r="A61" s="9"/>
      <c r="B61" s="5" t="s">
        <v>30</v>
      </c>
      <c r="C61" s="6"/>
      <c r="D61" s="6"/>
      <c r="E61" s="6"/>
      <c r="F61" s="6"/>
      <c r="G61" s="6"/>
    </row>
    <row r="62" spans="1:7" ht="16.5">
      <c r="A62" s="9"/>
      <c r="B62" s="7"/>
      <c r="C62" s="6"/>
      <c r="D62" s="6"/>
      <c r="E62" s="6"/>
      <c r="F62" s="6"/>
      <c r="G62" s="6"/>
    </row>
    <row r="63" spans="1:7" ht="16.5">
      <c r="A63" s="10" t="s">
        <v>31</v>
      </c>
      <c r="B63" s="6"/>
      <c r="C63" s="6"/>
      <c r="D63" s="6"/>
      <c r="E63" s="6"/>
      <c r="F63" s="6"/>
      <c r="G63" s="6"/>
    </row>
    <row r="64" spans="1:7" ht="16.5">
      <c r="A64" s="9"/>
      <c r="B64" s="7"/>
      <c r="C64" s="6"/>
      <c r="D64" s="6"/>
      <c r="E64" s="6"/>
      <c r="F64" s="6"/>
      <c r="G64" s="6"/>
    </row>
    <row r="65" spans="1:7" ht="16.5">
      <c r="A65" s="9"/>
      <c r="B65" s="5" t="s">
        <v>32</v>
      </c>
      <c r="C65" s="6"/>
      <c r="D65" s="6"/>
      <c r="E65" s="6"/>
      <c r="F65" s="6"/>
      <c r="G65" s="6"/>
    </row>
    <row r="66" spans="1:7" ht="16.5">
      <c r="A66" s="9"/>
      <c r="B66" s="7"/>
      <c r="C66" s="6"/>
      <c r="D66" s="6"/>
      <c r="E66" s="6"/>
      <c r="F66" s="6"/>
      <c r="G66" s="6"/>
    </row>
    <row r="67" spans="1:7" ht="16.5">
      <c r="A67" s="9"/>
      <c r="B67" s="5" t="s">
        <v>33</v>
      </c>
      <c r="C67" s="6"/>
      <c r="D67" s="6"/>
      <c r="E67" s="6"/>
      <c r="F67" s="6"/>
      <c r="G67" s="6"/>
    </row>
    <row r="68" spans="1:7" ht="16.5">
      <c r="A68" s="9"/>
      <c r="B68" s="7"/>
      <c r="C68" s="6"/>
      <c r="D68" s="6"/>
      <c r="E68" s="6"/>
      <c r="F68" s="6"/>
      <c r="G68" s="6"/>
    </row>
    <row r="69" spans="1:7" ht="16.5">
      <c r="A69" s="9"/>
      <c r="B69" s="5" t="s">
        <v>34</v>
      </c>
      <c r="C69" s="6"/>
      <c r="D69" s="6"/>
      <c r="E69" s="6"/>
      <c r="F69" s="6"/>
      <c r="G69" s="6"/>
    </row>
    <row r="70" spans="1:7" ht="16.5">
      <c r="A70" s="9"/>
      <c r="B70" s="7"/>
      <c r="C70" s="6"/>
      <c r="D70" s="6"/>
      <c r="E70" s="6"/>
      <c r="F70" s="6"/>
      <c r="G70" s="6"/>
    </row>
    <row r="71" spans="1:7" ht="16.5">
      <c r="A71" s="9"/>
      <c r="B71" s="5" t="s">
        <v>35</v>
      </c>
      <c r="C71" s="6"/>
      <c r="D71" s="6"/>
      <c r="E71" s="6"/>
      <c r="F71" s="6"/>
      <c r="G71" s="6"/>
    </row>
    <row r="72" spans="1:7" ht="16.5">
      <c r="A72" s="9"/>
      <c r="B72" s="7"/>
      <c r="C72" s="6"/>
      <c r="D72" s="6"/>
      <c r="E72" s="6"/>
      <c r="F72" s="6"/>
      <c r="G72" s="6"/>
    </row>
    <row r="73" spans="1:7" ht="16.5">
      <c r="A73" s="9"/>
      <c r="B73" s="5" t="s">
        <v>36</v>
      </c>
      <c r="C73" s="6"/>
      <c r="D73" s="6"/>
      <c r="E73" s="6"/>
      <c r="F73" s="6"/>
      <c r="G73" s="6"/>
    </row>
    <row r="74" spans="1:7" ht="16.5">
      <c r="A74" s="9"/>
      <c r="B74" s="7"/>
      <c r="C74" s="6"/>
      <c r="D74" s="6"/>
      <c r="E74" s="6"/>
      <c r="F74" s="6"/>
      <c r="G74" s="6"/>
    </row>
    <row r="75" spans="1:7" ht="16.5">
      <c r="A75" s="10" t="s">
        <v>37</v>
      </c>
      <c r="B75" s="6"/>
      <c r="C75" s="6"/>
      <c r="D75" s="6"/>
      <c r="E75" s="6"/>
      <c r="F75" s="6"/>
      <c r="G75" s="6"/>
    </row>
    <row r="76" spans="1:7" ht="16.5">
      <c r="B76" s="7"/>
      <c r="C76" s="6"/>
      <c r="D76" s="6"/>
      <c r="E76" s="6"/>
      <c r="F76" s="6"/>
      <c r="G76" s="6"/>
    </row>
    <row r="77" spans="1:7" ht="16.5">
      <c r="B77" s="5" t="s">
        <v>38</v>
      </c>
      <c r="C77" s="6"/>
      <c r="D77" s="6"/>
      <c r="E77" s="6"/>
      <c r="F77" s="6"/>
      <c r="G77" s="6"/>
    </row>
    <row r="78" spans="1:7" ht="16.5">
      <c r="B78" s="7"/>
      <c r="C78" s="6"/>
      <c r="D78" s="6"/>
      <c r="E78" s="6"/>
      <c r="F78" s="6"/>
      <c r="G78" s="6"/>
    </row>
    <row r="79" spans="1:7" ht="16.5">
      <c r="B79" s="5" t="s">
        <v>39</v>
      </c>
      <c r="C79" s="6"/>
      <c r="D79" s="6"/>
      <c r="E79" s="6"/>
      <c r="F79" s="6"/>
      <c r="G79" s="6"/>
    </row>
  </sheetData>
  <hyperlinks>
    <hyperlink ref="A3" r:id="rId1" location="heading=" xr:uid="{00000000-0004-0000-0000-000000000000}"/>
    <hyperlink ref="B5" location="'Indicateur 1'!A1" display="Indicateur n°1 : Quelles différences de déplacement en fonction des territoires ?" xr:uid="{00000000-0004-0000-0000-000001000000}"/>
    <hyperlink ref="B7" location="'Indicateur 2'!A1" display="Indicateur n°2 : Quelles gammes de trajets pèsent le plus dans nos déplacements ?" xr:uid="{00000000-0004-0000-0000-000002000000}"/>
    <hyperlink ref="B9" location="'Indicateur 3'!A1" display="Indicateur n°3 : Mobilité de temps libre : quel impact du niveau de revenu ?" xr:uid="{00000000-0004-0000-0000-000003000000}"/>
    <hyperlink ref="B11" location="'Indicateur 4'!A1" display="Indicateur n°4 : Comment évoluent les distances entre le domicile et le travail ?" xr:uid="{00000000-0004-0000-0000-000004000000}"/>
    <hyperlink ref="B13" location="'Indicateur 5'!A1" display="Indicateur n°5 : Autosolisme  : quelle évolution et quel impact du niveau de revenu ?" xr:uid="{00000000-0004-0000-0000-000005000000}"/>
    <hyperlink ref="B17" location="'Indicateur 6'!A1" display="Indicateur n°6 : Comment pèsent les dépenses en carburant dans le budget des ménages ?" xr:uid="{00000000-0004-0000-0000-000006000000}"/>
    <hyperlink ref="B19" location="'Indicateur 7'!A1" display="Indicateur n°7 : Avoir une voiture, combien ça coûte ?" xr:uid="{00000000-0004-0000-0000-000007000000}"/>
    <hyperlink ref="B21" location="'Indicateur 8'!A1" display="Indicateur n°8 :  Voyager en train et en avion : toujours plus cher ?" xr:uid="{00000000-0004-0000-0000-000008000000}"/>
    <hyperlink ref="B23" location="'Indicateur 9'!A1" display="Indicateur n°9 : Comment se sont transformés nos véhicules ?  L’exemple de la Clio" xr:uid="{00000000-0004-0000-0000-000009000000}"/>
    <hyperlink ref="B25" location="'Indicateur 10'!A1" display="Indicateur n°10 : Est-ce que les aides à la mobilité touchent leurs cibles ? L’exemple de la prime à la conversion" xr:uid="{00000000-0004-0000-0000-00000A000000}"/>
    <hyperlink ref="B29" location="'Indicateur 11'!A1" display="Indicateur n°11 : D’où vient l’argent public des transports, et où va-t-il ?" xr:uid="{00000000-0004-0000-0000-00000B000000}"/>
    <hyperlink ref="B33" location="'Indicateur 12'!A1" display="Indicateur n°12 : Quelle responsabilité du transport routier dans la pollution de l’air ?" xr:uid="{00000000-0004-0000-0000-00000C000000}"/>
    <hyperlink ref="B35" location="'Indicateur 13'!A1" display="Indicateur n°13 : Mobilité et sédentarité :  quelles conséquences sur la santé ?" xr:uid="{00000000-0004-0000-0000-00000D000000}"/>
    <hyperlink ref="B37" location="'Indicateur 14'!A1" display="Indicateur n°14 : Comment les accidents se répartissent-ils entre les modes de transports ?" xr:uid="{00000000-0004-0000-0000-00000E000000}"/>
    <hyperlink ref="B39" location="'Indicateur 15'!A1" display="Indicateur n°15 : Quel est l’impact des transports sur la pollution sonore ?" xr:uid="{00000000-0004-0000-0000-00000F000000}"/>
    <hyperlink ref="B43" location="'Indicateur 16'!A1" display="Indicateur n°16 : Est-ce que les transports jouent leur rôle dans la réduction des émissions de gaz à effet de serre ?" xr:uid="{00000000-0004-0000-0000-000010000000}"/>
    <hyperlink ref="B45" location="'Indicateur 17'!A1" display="Indicateur n°17 : Niveau de revenu et émissions de CO2 : quelle répartition par mode ?" xr:uid="{00000000-0004-0000-0000-000011000000}"/>
    <hyperlink ref="B47" location="'Indicateur 18'!A1" display="Indicateur n°18 : Véhicule thermique vs électrique : quels impacts respectifs ?" xr:uid="{00000000-0004-0000-0000-000012000000}"/>
    <hyperlink ref="B49" location="'Indicateur 19'!A1" display="Indicateur n°19 : Pourquoi la consommation de carburant ne baisse pas ?" xr:uid="{00000000-0004-0000-0000-000013000000}"/>
    <hyperlink ref="B51" location="'Indicateur 20'!A1" display="Indicateur n°20 : Pourquoi les émissions du secteur aérien augmentent ?" xr:uid="{00000000-0004-0000-0000-000014000000}"/>
    <hyperlink ref="B55" location="'Indicateur 21'!A1" display="Indicateur n°21 : Rail vs route : quelles étendues sur le territoire ?" xr:uid="{00000000-0004-0000-0000-000015000000}"/>
    <hyperlink ref="B57" location="'Indicateur 22'!A1" display="Indicateur n°22 : Vélo : quel lien entre infrastructures et pratiques ?" xr:uid="{00000000-0004-0000-0000-000016000000}"/>
    <hyperlink ref="B59" location="'Indicateur 23'!A1" display="Indicateur n°23 : Des services de proximité de plus en plus rares et distants ?" xr:uid="{00000000-0004-0000-0000-000017000000}"/>
    <hyperlink ref="B61" location="'Indicateur 24'!A1" display="Indicateur n°24 : Transport (terrestre) de marchandise : comment a évolué la répartition modale ?" xr:uid="{00000000-0004-0000-0000-000018000000}"/>
    <hyperlink ref="A63" r:id="rId2" location="heading=" xr:uid="{00000000-0004-0000-0000-000019000000}"/>
    <hyperlink ref="B65" location="'Indicateur 25'!A1" display="Indicateur n°25 : Quelle mobilité pour les habitants de quartiers prioritaires de la ville ?" xr:uid="{00000000-0004-0000-0000-00001A000000}"/>
    <hyperlink ref="B67" location="'Indicateur 26'!A1" display="Indicateur n°26 : Personnes en situation de handicap : un accès limité à la mobilité ?" xr:uid="{00000000-0004-0000-0000-00001B000000}"/>
    <hyperlink ref="B69" location="'Indicateur 27'!A1" display="Indicateur n°27 : Dépendances à la voiture : qui a le choix de son mode de déplacement ?" xr:uid="{00000000-0004-0000-0000-00001C000000}"/>
    <hyperlink ref="B71" location="'Indicateur 28'!A1" display="Indicateur n°28 : Difficultés de mobilités : à quoi renonce-t-on en premier ?" xr:uid="{00000000-0004-0000-0000-00001D000000}"/>
    <hyperlink ref="B73" location="'Indicateur 29'!A1" display="Indicateur n°29 : Mobilité en outre-mer : des contraintes et des enjeux spécifiques ?" xr:uid="{00000000-0004-0000-0000-00001E000000}"/>
    <hyperlink ref="A75" r:id="rId3" location="heading=" xr:uid="{00000000-0004-0000-0000-00001F000000}"/>
    <hyperlink ref="B77" location="'Indicateur 30'!A1" display="Indicateur n°30 : Combien pèse le secteur des transports dans l’économie française ?" xr:uid="{00000000-0004-0000-0000-000020000000}"/>
    <hyperlink ref="B79" location="'Indicateur 31'!A1" display="Indicateur n°31 : Quelles évolutions la filière automobile française a-t-elle connu depuis les années 2000 ?" xr:uid="{00000000-0004-0000-0000-00002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0"/>
  <sheetViews>
    <sheetView workbookViewId="0"/>
  </sheetViews>
  <sheetFormatPr baseColWidth="10" defaultColWidth="12.6328125" defaultRowHeight="15.75" customHeight="1"/>
  <cols>
    <col min="2" max="2" width="24.36328125" customWidth="1"/>
  </cols>
  <sheetData>
    <row r="1" spans="1:26" ht="19">
      <c r="A1" s="1" t="s">
        <v>2</v>
      </c>
    </row>
    <row r="3" spans="1:26" ht="33" customHeight="1">
      <c r="A3" s="11"/>
      <c r="B3" s="656" t="s">
        <v>40</v>
      </c>
      <c r="C3" s="657"/>
      <c r="D3" s="12" t="s">
        <v>41</v>
      </c>
      <c r="E3" s="12" t="s">
        <v>42</v>
      </c>
      <c r="F3" s="12" t="s">
        <v>43</v>
      </c>
      <c r="G3" s="13" t="s">
        <v>44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3" customHeight="1">
      <c r="A4" s="11"/>
      <c r="B4" s="656" t="s">
        <v>45</v>
      </c>
      <c r="C4" s="657"/>
      <c r="D4" s="14">
        <v>0.33300000000000002</v>
      </c>
      <c r="E4" s="14">
        <v>0.28299999999999997</v>
      </c>
      <c r="F4" s="14">
        <v>0.38400000000000001</v>
      </c>
      <c r="G4" s="15">
        <v>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3" customHeight="1">
      <c r="A5" s="11"/>
      <c r="B5" s="656" t="s">
        <v>46</v>
      </c>
      <c r="C5" s="657"/>
      <c r="D5" s="14">
        <v>0.41799999999999998</v>
      </c>
      <c r="E5" s="14">
        <v>0.27300000000000002</v>
      </c>
      <c r="F5" s="14">
        <v>0.309</v>
      </c>
      <c r="G5" s="16">
        <v>1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3" customHeight="1">
      <c r="A6" s="11"/>
      <c r="B6" s="656" t="s">
        <v>47</v>
      </c>
      <c r="C6" s="657"/>
      <c r="D6" s="14">
        <v>0.373</v>
      </c>
      <c r="E6" s="14">
        <v>0.26200000000000001</v>
      </c>
      <c r="F6" s="14">
        <v>0.36599999999999999</v>
      </c>
      <c r="G6" s="16">
        <v>1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3" customHeight="1">
      <c r="A7" s="11"/>
      <c r="B7" s="658" t="s">
        <v>48</v>
      </c>
      <c r="C7" s="12" t="s">
        <v>49</v>
      </c>
      <c r="D7" s="14">
        <v>3.0000000000000001E-3</v>
      </c>
      <c r="E7" s="14">
        <v>4.0000000000000001E-3</v>
      </c>
      <c r="F7" s="14">
        <v>8.0000000000000002E-3</v>
      </c>
      <c r="G7" s="16">
        <v>1.4999999999999999E-2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3" customHeight="1">
      <c r="A8" s="11"/>
      <c r="B8" s="659"/>
      <c r="C8" s="12" t="s">
        <v>50</v>
      </c>
      <c r="D8" s="14">
        <v>2E-3</v>
      </c>
      <c r="E8" s="14">
        <v>2E-3</v>
      </c>
      <c r="F8" s="14">
        <v>2E-3</v>
      </c>
      <c r="G8" s="16">
        <v>5.0000000000000001E-3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3" customHeight="1">
      <c r="A9" s="11"/>
      <c r="B9" s="659"/>
      <c r="C9" s="12" t="s">
        <v>51</v>
      </c>
      <c r="D9" s="14">
        <v>0.28999999999999998</v>
      </c>
      <c r="E9" s="14">
        <v>0.187</v>
      </c>
      <c r="F9" s="14">
        <v>0.17599999999999999</v>
      </c>
      <c r="G9" s="16">
        <v>0.65200000000000002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3" customHeight="1">
      <c r="A10" s="11"/>
      <c r="B10" s="659"/>
      <c r="C10" s="12" t="s">
        <v>52</v>
      </c>
      <c r="D10" s="14">
        <v>8.0000000000000002E-3</v>
      </c>
      <c r="E10" s="14">
        <v>7.0000000000000001E-3</v>
      </c>
      <c r="F10" s="14">
        <v>1.0999999999999999E-2</v>
      </c>
      <c r="G10" s="16">
        <v>2.7E-2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33" customHeight="1">
      <c r="A11" s="11"/>
      <c r="B11" s="659"/>
      <c r="C11" s="12" t="s">
        <v>53</v>
      </c>
      <c r="D11" s="14">
        <v>0.01</v>
      </c>
      <c r="E11" s="14">
        <v>1.4E-2</v>
      </c>
      <c r="F11" s="14">
        <v>6.2E-2</v>
      </c>
      <c r="G11" s="16">
        <v>8.5999999999999993E-2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33" customHeight="1">
      <c r="A12" s="11"/>
      <c r="B12" s="659"/>
      <c r="C12" s="12" t="s">
        <v>54</v>
      </c>
      <c r="D12" s="14">
        <v>5.0999999999999997E-2</v>
      </c>
      <c r="E12" s="14">
        <v>4.4999999999999998E-2</v>
      </c>
      <c r="F12" s="14">
        <v>0.1</v>
      </c>
      <c r="G12" s="16">
        <v>0.19500000000000001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3" customHeight="1">
      <c r="A13" s="11"/>
      <c r="B13" s="660"/>
      <c r="C13" s="12" t="s">
        <v>55</v>
      </c>
      <c r="D13" s="14">
        <v>8.0000000000000002E-3</v>
      </c>
      <c r="E13" s="14">
        <v>4.0000000000000001E-3</v>
      </c>
      <c r="F13" s="14">
        <v>7.0000000000000001E-3</v>
      </c>
      <c r="G13" s="16">
        <v>1.9E-2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3" customHeight="1">
      <c r="A14" s="11"/>
      <c r="B14" s="17"/>
      <c r="C14" s="17"/>
      <c r="D14" s="17"/>
      <c r="E14" s="17"/>
      <c r="F14" s="17"/>
      <c r="G14" s="17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3" customHeight="1">
      <c r="A15" s="11"/>
      <c r="B15" s="18" t="s">
        <v>56</v>
      </c>
      <c r="C15" s="17"/>
      <c r="D15" s="17"/>
      <c r="E15" s="17"/>
      <c r="F15" s="17"/>
      <c r="G15" s="17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33" customHeight="1">
      <c r="A16" s="11"/>
      <c r="B16" s="19" t="s">
        <v>57</v>
      </c>
      <c r="C16" s="17"/>
      <c r="D16" s="17"/>
      <c r="E16" s="17"/>
      <c r="F16" s="17"/>
      <c r="G16" s="17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8" spans="1:26" ht="15.5">
      <c r="B18" s="20" t="s">
        <v>58</v>
      </c>
      <c r="C18" s="21" t="s">
        <v>59</v>
      </c>
    </row>
    <row r="20" spans="1:26" ht="27" customHeight="1">
      <c r="A20" s="661" t="s">
        <v>60</v>
      </c>
      <c r="B20" s="662"/>
      <c r="C20" s="662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2"/>
      <c r="O20" s="66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2" spans="1:26" ht="16.5">
      <c r="A22" s="23" t="s">
        <v>61</v>
      </c>
    </row>
    <row r="24" spans="1:26" ht="14.5">
      <c r="B24" s="24"/>
      <c r="C24" s="25" t="s">
        <v>49</v>
      </c>
      <c r="D24" s="26" t="s">
        <v>50</v>
      </c>
      <c r="E24" s="25" t="s">
        <v>62</v>
      </c>
      <c r="F24" s="25" t="s">
        <v>51</v>
      </c>
      <c r="G24" s="25" t="s">
        <v>63</v>
      </c>
      <c r="H24" s="25" t="s">
        <v>53</v>
      </c>
      <c r="I24" s="25" t="s">
        <v>54</v>
      </c>
      <c r="J24" s="25" t="s">
        <v>55</v>
      </c>
      <c r="K24" s="25" t="s">
        <v>44</v>
      </c>
    </row>
    <row r="25" spans="1:26" ht="14.5">
      <c r="B25" s="25" t="s">
        <v>41</v>
      </c>
      <c r="C25" s="27">
        <v>3.0000000000000001E-3</v>
      </c>
      <c r="D25" s="27">
        <v>2E-3</v>
      </c>
      <c r="E25" s="27">
        <v>3.0000000000000001E-3</v>
      </c>
      <c r="F25" s="27">
        <v>0.28999999999999998</v>
      </c>
      <c r="G25" s="27">
        <v>8.0000000000000002E-3</v>
      </c>
      <c r="H25" s="27">
        <v>0.01</v>
      </c>
      <c r="I25" s="27">
        <v>5.0999999999999997E-2</v>
      </c>
      <c r="J25" s="27">
        <v>5.0000000000000001E-3</v>
      </c>
      <c r="K25" s="28">
        <v>0.373</v>
      </c>
    </row>
    <row r="26" spans="1:26" ht="14.5">
      <c r="B26" s="25" t="s">
        <v>64</v>
      </c>
      <c r="C26" s="27">
        <v>4.0000000000000001E-3</v>
      </c>
      <c r="D26" s="27">
        <v>2E-3</v>
      </c>
      <c r="E26" s="27">
        <v>1E-3</v>
      </c>
      <c r="F26" s="27">
        <v>0.187</v>
      </c>
      <c r="G26" s="27">
        <v>7.0000000000000001E-3</v>
      </c>
      <c r="H26" s="27">
        <v>1.4E-2</v>
      </c>
      <c r="I26" s="27">
        <v>4.4999999999999998E-2</v>
      </c>
      <c r="J26" s="27">
        <v>3.0000000000000001E-3</v>
      </c>
      <c r="K26" s="28">
        <v>0.26200000000000001</v>
      </c>
    </row>
    <row r="27" spans="1:26" ht="14.5">
      <c r="B27" s="25" t="s">
        <v>65</v>
      </c>
      <c r="C27" s="27">
        <v>8.0000000000000002E-3</v>
      </c>
      <c r="D27" s="27">
        <v>2E-3</v>
      </c>
      <c r="E27" s="27">
        <v>4.0000000000000001E-3</v>
      </c>
      <c r="F27" s="27">
        <v>0.17599999999999999</v>
      </c>
      <c r="G27" s="27">
        <v>1.0999999999999999E-2</v>
      </c>
      <c r="H27" s="27">
        <v>6.2E-2</v>
      </c>
      <c r="I27" s="27">
        <v>0.1</v>
      </c>
      <c r="J27" s="27">
        <v>3.0000000000000001E-3</v>
      </c>
      <c r="K27" s="28">
        <v>0.36599999999999999</v>
      </c>
    </row>
    <row r="30" spans="1:26" ht="19">
      <c r="B30" s="29" t="s">
        <v>66</v>
      </c>
    </row>
  </sheetData>
  <mergeCells count="6">
    <mergeCell ref="A20:O20"/>
    <mergeCell ref="B3:C3"/>
    <mergeCell ref="B4:C4"/>
    <mergeCell ref="B5:C5"/>
    <mergeCell ref="B6:C6"/>
    <mergeCell ref="B7:B13"/>
  </mergeCells>
  <hyperlinks>
    <hyperlink ref="B15" r:id="rId1" xr:uid="{00000000-0004-0000-0100-000000000000}"/>
    <hyperlink ref="C18" r:id="rId2" xr:uid="{00000000-0004-0000-0100-000001000000}"/>
    <hyperlink ref="B30" location="Sommaire!A1" display="[Retour Sommaire]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26"/>
  <sheetViews>
    <sheetView workbookViewId="0"/>
  </sheetViews>
  <sheetFormatPr baseColWidth="10" defaultColWidth="12.6328125" defaultRowHeight="15.75" customHeight="1"/>
  <cols>
    <col min="2" max="2" width="24.36328125" customWidth="1"/>
  </cols>
  <sheetData>
    <row r="1" spans="1:26" ht="19">
      <c r="A1" s="1" t="s">
        <v>3</v>
      </c>
    </row>
    <row r="3" spans="1:26" ht="33" customHeight="1">
      <c r="A3" s="11"/>
      <c r="B3" s="30" t="s">
        <v>67</v>
      </c>
      <c r="C3" s="30" t="s">
        <v>68</v>
      </c>
      <c r="D3" s="30" t="s">
        <v>69</v>
      </c>
      <c r="E3" s="30" t="s">
        <v>70</v>
      </c>
      <c r="F3" s="30" t="s">
        <v>71</v>
      </c>
      <c r="G3" s="30" t="s">
        <v>72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3" customHeight="1">
      <c r="A4" s="11"/>
      <c r="B4" s="30" t="s">
        <v>73</v>
      </c>
      <c r="C4" s="30" t="s">
        <v>74</v>
      </c>
      <c r="D4" s="30" t="s">
        <v>75</v>
      </c>
      <c r="E4" s="30" t="s">
        <v>76</v>
      </c>
      <c r="F4" s="30" t="s">
        <v>77</v>
      </c>
      <c r="G4" s="30" t="s">
        <v>78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3" customHeight="1">
      <c r="A5" s="11"/>
      <c r="B5" s="30" t="s">
        <v>47</v>
      </c>
      <c r="C5" s="30" t="s">
        <v>79</v>
      </c>
      <c r="D5" s="30" t="s">
        <v>80</v>
      </c>
      <c r="E5" s="31">
        <v>0.40600000000000003</v>
      </c>
      <c r="F5" s="31">
        <v>0.254</v>
      </c>
      <c r="G5" s="31">
        <v>0.21299999999999999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3" customHeight="1">
      <c r="A6" s="11"/>
      <c r="B6" s="30" t="s">
        <v>81</v>
      </c>
      <c r="C6" s="30" t="s">
        <v>82</v>
      </c>
      <c r="D6" s="30" t="s">
        <v>83</v>
      </c>
      <c r="E6" s="30" t="s">
        <v>84</v>
      </c>
      <c r="F6" s="31">
        <v>0.191</v>
      </c>
      <c r="G6" s="31">
        <v>0.17699999999999999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3" customHeight="1">
      <c r="A7" s="11"/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9" spans="1:26" ht="12.5">
      <c r="B9" s="20" t="s">
        <v>91</v>
      </c>
    </row>
    <row r="11" spans="1:26" ht="15.5">
      <c r="B11" s="20" t="s">
        <v>58</v>
      </c>
      <c r="C11" s="21" t="s">
        <v>92</v>
      </c>
    </row>
    <row r="13" spans="1:26" ht="27" customHeight="1">
      <c r="A13" s="661" t="s">
        <v>60</v>
      </c>
      <c r="B13" s="662"/>
      <c r="C13" s="662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2"/>
      <c r="O13" s="66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5" spans="1:26" ht="16.5">
      <c r="A15" s="23" t="s">
        <v>93</v>
      </c>
      <c r="B15" s="32"/>
      <c r="C15" s="32"/>
      <c r="D15" s="32"/>
      <c r="E15" s="32"/>
      <c r="F15" s="32"/>
      <c r="G15" s="32"/>
      <c r="H15" s="32"/>
      <c r="I15" s="32"/>
      <c r="J15" s="32"/>
    </row>
    <row r="16" spans="1:26" ht="14.5">
      <c r="A16" s="20"/>
      <c r="B16" s="32"/>
      <c r="C16" s="32"/>
      <c r="D16" s="32"/>
      <c r="E16" s="32"/>
      <c r="F16" s="32"/>
      <c r="G16" s="32"/>
      <c r="H16" s="32"/>
      <c r="I16" s="32"/>
      <c r="J16" s="32"/>
    </row>
    <row r="17" spans="2:10" ht="14.5">
      <c r="B17" s="32"/>
      <c r="C17" s="33" t="s">
        <v>49</v>
      </c>
      <c r="D17" s="34" t="s">
        <v>50</v>
      </c>
      <c r="E17" s="33" t="s">
        <v>62</v>
      </c>
      <c r="F17" s="33" t="s">
        <v>51</v>
      </c>
      <c r="G17" s="33" t="s">
        <v>63</v>
      </c>
      <c r="H17" s="33" t="s">
        <v>53</v>
      </c>
      <c r="I17" s="33" t="s">
        <v>54</v>
      </c>
      <c r="J17" s="33" t="s">
        <v>55</v>
      </c>
    </row>
    <row r="18" spans="2:10" ht="14.5">
      <c r="B18" s="33" t="s">
        <v>68</v>
      </c>
      <c r="C18" s="28">
        <v>0.76500000000000001</v>
      </c>
      <c r="D18" s="28">
        <v>3.3000000000000002E-2</v>
      </c>
      <c r="E18" s="28">
        <v>2E-3</v>
      </c>
      <c r="F18" s="28">
        <v>0.188</v>
      </c>
      <c r="G18" s="28">
        <v>4.0000000000000001E-3</v>
      </c>
      <c r="H18" s="28">
        <v>5.0000000000000001E-3</v>
      </c>
      <c r="I18" s="35">
        <v>0</v>
      </c>
      <c r="J18" s="28">
        <v>2E-3</v>
      </c>
    </row>
    <row r="19" spans="2:10" ht="14.5">
      <c r="B19" s="36" t="s">
        <v>69</v>
      </c>
      <c r="C19" s="28">
        <v>9.0999999999999998E-2</v>
      </c>
      <c r="D19" s="28">
        <v>2.9000000000000001E-2</v>
      </c>
      <c r="E19" s="28">
        <v>1.4E-2</v>
      </c>
      <c r="F19" s="28">
        <v>0.747</v>
      </c>
      <c r="G19" s="28">
        <v>5.3999999999999999E-2</v>
      </c>
      <c r="H19" s="28">
        <v>6.2E-2</v>
      </c>
      <c r="I19" s="35">
        <v>0</v>
      </c>
      <c r="J19" s="28">
        <v>4.0000000000000001E-3</v>
      </c>
    </row>
    <row r="20" spans="2:10" ht="14.5">
      <c r="B20" s="33" t="s">
        <v>94</v>
      </c>
      <c r="C20" s="28">
        <v>1E-3</v>
      </c>
      <c r="D20" s="28">
        <v>4.0000000000000001E-3</v>
      </c>
      <c r="E20" s="28">
        <v>1.4E-2</v>
      </c>
      <c r="F20" s="28">
        <v>0.873</v>
      </c>
      <c r="G20" s="28">
        <v>2.5000000000000001E-2</v>
      </c>
      <c r="H20" s="28">
        <v>7.8E-2</v>
      </c>
      <c r="I20" s="35">
        <v>0</v>
      </c>
      <c r="J20" s="28">
        <v>7.0000000000000001E-3</v>
      </c>
    </row>
    <row r="21" spans="2:10" ht="14.5">
      <c r="B21" s="33" t="s">
        <v>95</v>
      </c>
      <c r="C21" s="28">
        <v>1E-3</v>
      </c>
      <c r="D21" s="28">
        <v>0</v>
      </c>
      <c r="E21" s="28">
        <v>3.0000000000000001E-3</v>
      </c>
      <c r="F21" s="28">
        <v>0.71399999999999997</v>
      </c>
      <c r="G21" s="28">
        <v>2.9000000000000001E-2</v>
      </c>
      <c r="H21" s="28">
        <v>0.17</v>
      </c>
      <c r="I21" s="28">
        <v>7.0999999999999994E-2</v>
      </c>
      <c r="J21" s="28">
        <v>1.2999999999999999E-2</v>
      </c>
    </row>
    <row r="22" spans="2:10" ht="14.5">
      <c r="B22" s="33" t="s">
        <v>96</v>
      </c>
      <c r="C22" s="35">
        <v>0</v>
      </c>
      <c r="D22" s="35">
        <v>0</v>
      </c>
      <c r="E22" s="35">
        <v>0</v>
      </c>
      <c r="F22" s="28">
        <v>0.11600000000000001</v>
      </c>
      <c r="G22" s="28">
        <v>1.2999999999999999E-2</v>
      </c>
      <c r="H22" s="28">
        <v>0.02</v>
      </c>
      <c r="I22" s="28">
        <v>0.83</v>
      </c>
      <c r="J22" s="28">
        <v>2.1999999999999999E-2</v>
      </c>
    </row>
    <row r="23" spans="2:10" ht="14.5">
      <c r="B23" s="32"/>
      <c r="C23" s="27">
        <v>1.4999999999999999E-2</v>
      </c>
      <c r="D23" s="27">
        <v>5.0000000000000001E-3</v>
      </c>
      <c r="E23" s="27">
        <v>8.0000000000000002E-3</v>
      </c>
      <c r="F23" s="27">
        <v>0.65200000000000002</v>
      </c>
      <c r="G23" s="27">
        <v>2.7E-2</v>
      </c>
      <c r="H23" s="27">
        <v>8.5999999999999993E-2</v>
      </c>
      <c r="I23" s="27">
        <v>0.19500000000000001</v>
      </c>
      <c r="J23" s="27">
        <v>1.0999999999999999E-2</v>
      </c>
    </row>
    <row r="26" spans="2:10" ht="42.75" customHeight="1">
      <c r="B26" s="29" t="s">
        <v>66</v>
      </c>
    </row>
  </sheetData>
  <mergeCells count="1">
    <mergeCell ref="A13:O13"/>
  </mergeCells>
  <hyperlinks>
    <hyperlink ref="C11" r:id="rId1" xr:uid="{00000000-0004-0000-0200-000000000000}"/>
    <hyperlink ref="B26" location="Sommaire!A1" display="[Retour Sommaire]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1"/>
  <sheetViews>
    <sheetView workbookViewId="0"/>
  </sheetViews>
  <sheetFormatPr baseColWidth="10" defaultColWidth="12.6328125" defaultRowHeight="15.75" customHeight="1"/>
  <cols>
    <col min="2" max="2" width="35.90625" customWidth="1"/>
    <col min="3" max="11" width="13" customWidth="1"/>
  </cols>
  <sheetData>
    <row r="1" spans="1:26" ht="19">
      <c r="A1" s="1" t="s">
        <v>97</v>
      </c>
    </row>
    <row r="3" spans="1:26" ht="33" customHeight="1">
      <c r="A3" s="37" t="s">
        <v>98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3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42" customHeight="1">
      <c r="A5" s="38"/>
      <c r="B5" s="39" t="s">
        <v>99</v>
      </c>
      <c r="C5" s="40" t="s">
        <v>100</v>
      </c>
      <c r="D5" s="40" t="s">
        <v>101</v>
      </c>
      <c r="E5" s="40" t="s">
        <v>102</v>
      </c>
      <c r="F5" s="40" t="s">
        <v>103</v>
      </c>
      <c r="G5" s="40" t="s">
        <v>104</v>
      </c>
      <c r="H5" s="40" t="s">
        <v>105</v>
      </c>
      <c r="I5" s="40" t="s">
        <v>106</v>
      </c>
      <c r="J5" s="40" t="s">
        <v>107</v>
      </c>
      <c r="K5" s="41" t="s">
        <v>108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3" customHeight="1">
      <c r="A6" s="38"/>
      <c r="B6" s="42" t="s">
        <v>109</v>
      </c>
      <c r="C6" s="43">
        <v>62</v>
      </c>
      <c r="D6" s="43">
        <v>74</v>
      </c>
      <c r="E6" s="43">
        <v>97</v>
      </c>
      <c r="F6" s="43">
        <v>97</v>
      </c>
      <c r="G6" s="44">
        <v>106</v>
      </c>
      <c r="H6" s="43">
        <v>104</v>
      </c>
      <c r="I6" s="43">
        <v>130</v>
      </c>
      <c r="J6" s="43">
        <v>110</v>
      </c>
      <c r="K6" s="45">
        <v>105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3" customHeight="1">
      <c r="A7" s="11"/>
      <c r="B7" s="17"/>
      <c r="C7" s="17"/>
      <c r="D7" s="17"/>
      <c r="E7" s="17"/>
      <c r="F7" s="17"/>
      <c r="G7" s="17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5">
      <c r="B8" s="46" t="s">
        <v>110</v>
      </c>
      <c r="C8" s="47" t="s">
        <v>111</v>
      </c>
    </row>
    <row r="11" spans="1:26" ht="19">
      <c r="B11" s="29" t="s">
        <v>66</v>
      </c>
    </row>
  </sheetData>
  <hyperlinks>
    <hyperlink ref="C8" r:id="rId1" location="tableau-figure3" xr:uid="{00000000-0004-0000-0300-000000000000}"/>
    <hyperlink ref="B11" location="Sommaire!A1" display="[Retour Sommaire]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20"/>
  <sheetViews>
    <sheetView workbookViewId="0"/>
  </sheetViews>
  <sheetFormatPr baseColWidth="10" defaultColWidth="12.6328125" defaultRowHeight="15.75" customHeight="1"/>
  <cols>
    <col min="2" max="2" width="24.36328125" customWidth="1"/>
    <col min="7" max="7" width="21.08984375" customWidth="1"/>
  </cols>
  <sheetData>
    <row r="1" spans="1:26" ht="19">
      <c r="A1" s="1" t="s">
        <v>5</v>
      </c>
    </row>
    <row r="3" spans="1:26" ht="33" customHeight="1">
      <c r="A3" s="23" t="s">
        <v>112</v>
      </c>
      <c r="B3" s="48"/>
      <c r="C3" s="48"/>
      <c r="D3" s="48"/>
      <c r="E3" s="48"/>
      <c r="F3" s="48"/>
      <c r="G3" s="48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3" customHeight="1">
      <c r="A4" s="11"/>
      <c r="B4" s="48"/>
      <c r="C4" s="48"/>
      <c r="D4" s="48"/>
      <c r="E4" s="48"/>
      <c r="F4" s="48"/>
      <c r="G4" s="48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3" customHeight="1">
      <c r="A5" s="11"/>
      <c r="B5" s="663" t="s">
        <v>113</v>
      </c>
      <c r="C5" s="664" t="s">
        <v>114</v>
      </c>
      <c r="D5" s="657"/>
      <c r="E5" s="664" t="s">
        <v>115</v>
      </c>
      <c r="F5" s="665"/>
      <c r="G5" s="657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42" customHeight="1">
      <c r="A6" s="11"/>
      <c r="B6" s="660"/>
      <c r="C6" s="30" t="s">
        <v>116</v>
      </c>
      <c r="D6" s="30" t="s">
        <v>117</v>
      </c>
      <c r="E6" s="30" t="s">
        <v>116</v>
      </c>
      <c r="F6" s="30" t="s">
        <v>117</v>
      </c>
      <c r="G6" s="30" t="s">
        <v>118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3" customHeight="1">
      <c r="A7" s="11"/>
      <c r="B7" s="13" t="s">
        <v>119</v>
      </c>
      <c r="C7" s="49">
        <v>100</v>
      </c>
      <c r="D7" s="49">
        <v>100</v>
      </c>
      <c r="E7" s="49">
        <v>8.1</v>
      </c>
      <c r="F7" s="49">
        <v>12.5</v>
      </c>
      <c r="G7" s="50">
        <f>54</f>
        <v>54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3" customHeight="1">
      <c r="A8" s="11"/>
      <c r="B8" s="12" t="s">
        <v>120</v>
      </c>
      <c r="C8" s="30">
        <v>10</v>
      </c>
      <c r="D8" s="30">
        <v>6</v>
      </c>
      <c r="E8" s="30">
        <v>2</v>
      </c>
      <c r="F8" s="30">
        <v>2</v>
      </c>
      <c r="G8" s="51">
        <f>6</f>
        <v>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3" customHeight="1">
      <c r="A9" s="11"/>
      <c r="B9" s="12" t="s">
        <v>121</v>
      </c>
      <c r="C9" s="30">
        <v>8</v>
      </c>
      <c r="D9" s="30">
        <v>8</v>
      </c>
      <c r="E9" s="30">
        <v>2</v>
      </c>
      <c r="F9" s="30">
        <v>3</v>
      </c>
      <c r="G9" s="51">
        <f t="shared" ref="G9:G10" si="0">40</f>
        <v>40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3" customHeight="1">
      <c r="A10" s="11"/>
      <c r="B10" s="12" t="s">
        <v>122</v>
      </c>
      <c r="C10" s="30">
        <v>7</v>
      </c>
      <c r="D10" s="30">
        <v>11</v>
      </c>
      <c r="E10" s="30">
        <v>13</v>
      </c>
      <c r="F10" s="30">
        <v>18</v>
      </c>
      <c r="G10" s="51">
        <f t="shared" si="0"/>
        <v>40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33" customHeight="1">
      <c r="A11" s="11"/>
      <c r="B11" s="12" t="s">
        <v>123</v>
      </c>
      <c r="C11" s="30">
        <v>19</v>
      </c>
      <c r="D11" s="30">
        <v>25</v>
      </c>
      <c r="E11" s="30">
        <v>12</v>
      </c>
      <c r="F11" s="30">
        <v>16</v>
      </c>
      <c r="G11" s="51">
        <f>28</f>
        <v>28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33" customHeight="1">
      <c r="A12" s="11"/>
      <c r="B12" s="12" t="s">
        <v>124</v>
      </c>
      <c r="C12" s="30">
        <v>26</v>
      </c>
      <c r="D12" s="30">
        <v>27</v>
      </c>
      <c r="E12" s="30">
        <v>8</v>
      </c>
      <c r="F12" s="30">
        <v>11</v>
      </c>
      <c r="G12" s="51">
        <f>42</f>
        <v>42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3" customHeight="1">
      <c r="A13" s="11"/>
      <c r="B13" s="12" t="s">
        <v>125</v>
      </c>
      <c r="C13" s="30">
        <v>29</v>
      </c>
      <c r="D13" s="30">
        <v>23</v>
      </c>
      <c r="E13" s="30">
        <v>10</v>
      </c>
      <c r="F13" s="30">
        <v>14</v>
      </c>
      <c r="G13" s="51">
        <f>39</f>
        <v>39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3" customHeight="1">
      <c r="A14" s="11"/>
      <c r="B14" s="13" t="s">
        <v>126</v>
      </c>
      <c r="C14" s="52"/>
      <c r="D14" s="53"/>
      <c r="E14" s="49">
        <v>4.8</v>
      </c>
      <c r="F14" s="49">
        <v>6.1</v>
      </c>
      <c r="G14" s="50">
        <f>27</f>
        <v>27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3" customHeight="1">
      <c r="A15" s="11"/>
      <c r="B15" s="13" t="s">
        <v>127</v>
      </c>
      <c r="C15" s="52"/>
      <c r="D15" s="53"/>
      <c r="E15" s="49">
        <v>5.5</v>
      </c>
      <c r="F15" s="49">
        <v>7.8</v>
      </c>
      <c r="G15" s="50">
        <f>42</f>
        <v>42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33" customHeight="1">
      <c r="A16" s="11"/>
      <c r="B16" s="17"/>
      <c r="C16" s="17"/>
      <c r="D16" s="17"/>
      <c r="E16" s="17"/>
      <c r="F16" s="17"/>
      <c r="G16" s="17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2:3" ht="15.5">
      <c r="B17" s="46" t="s">
        <v>110</v>
      </c>
      <c r="C17" s="47" t="s">
        <v>128</v>
      </c>
    </row>
    <row r="20" spans="2:3" ht="19">
      <c r="B20" s="29" t="s">
        <v>66</v>
      </c>
    </row>
  </sheetData>
  <mergeCells count="3">
    <mergeCell ref="B5:B6"/>
    <mergeCell ref="C5:D5"/>
    <mergeCell ref="E5:G5"/>
  </mergeCells>
  <hyperlinks>
    <hyperlink ref="C17" r:id="rId1" location="tableau-figure3" xr:uid="{00000000-0004-0000-0400-000000000000}"/>
    <hyperlink ref="B20" location="Sommaire!A1" display="[Retour Sommaire]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U22"/>
  <sheetViews>
    <sheetView topLeftCell="A9" workbookViewId="0">
      <selection activeCell="B22" sqref="B22"/>
    </sheetView>
  </sheetViews>
  <sheetFormatPr baseColWidth="10" defaultColWidth="12.6328125" defaultRowHeight="15.75" customHeight="1"/>
  <cols>
    <col min="2" max="2" width="17.6328125" customWidth="1"/>
    <col min="3" max="4" width="32.36328125" customWidth="1"/>
    <col min="5" max="6" width="13" customWidth="1"/>
  </cols>
  <sheetData>
    <row r="1" spans="1:21" ht="19">
      <c r="A1" s="1" t="s">
        <v>6</v>
      </c>
    </row>
    <row r="3" spans="1:21" ht="33" customHeight="1">
      <c r="A3" s="37" t="s">
        <v>129</v>
      </c>
      <c r="B3" s="38"/>
      <c r="C3" s="38"/>
      <c r="D3" s="38"/>
      <c r="E3" s="38"/>
      <c r="F3" s="38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3" customHeight="1">
      <c r="A4" s="38"/>
      <c r="B4" s="38"/>
      <c r="C4" s="38"/>
      <c r="D4" s="38"/>
      <c r="E4" s="38"/>
      <c r="F4" s="38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33" customHeight="1">
      <c r="A5" s="38"/>
      <c r="B5" s="54"/>
      <c r="C5" s="55" t="s">
        <v>130</v>
      </c>
      <c r="D5" s="56" t="s">
        <v>131</v>
      </c>
      <c r="E5" s="38"/>
      <c r="F5" s="3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16">
      <c r="A6" s="38"/>
      <c r="B6" s="56" t="s">
        <v>132</v>
      </c>
      <c r="C6" s="57"/>
      <c r="D6" s="58">
        <v>1.3</v>
      </c>
      <c r="E6" s="38"/>
      <c r="F6" s="38"/>
    </row>
    <row r="7" spans="1:21" ht="16">
      <c r="A7" s="38"/>
      <c r="B7" s="56" t="s">
        <v>133</v>
      </c>
      <c r="C7" s="59">
        <v>0.4</v>
      </c>
      <c r="D7" s="54"/>
      <c r="E7" s="38"/>
      <c r="F7" s="38"/>
    </row>
    <row r="8" spans="1:21" ht="16">
      <c r="A8" s="38"/>
      <c r="B8" s="56" t="s">
        <v>134</v>
      </c>
      <c r="C8" s="60"/>
      <c r="D8" s="58">
        <v>1.4</v>
      </c>
      <c r="E8" s="38"/>
      <c r="F8" s="38"/>
    </row>
    <row r="9" spans="1:21" ht="16">
      <c r="A9" s="38"/>
      <c r="B9" s="56" t="s">
        <v>135</v>
      </c>
      <c r="C9" s="59">
        <v>0.48</v>
      </c>
      <c r="D9" s="54"/>
      <c r="E9" s="38"/>
      <c r="F9" s="38"/>
    </row>
    <row r="10" spans="1:21" ht="16">
      <c r="A10" s="38"/>
      <c r="B10" s="56" t="s">
        <v>136</v>
      </c>
      <c r="C10" s="60"/>
      <c r="D10" s="58">
        <v>1.5</v>
      </c>
      <c r="E10" s="38"/>
      <c r="F10" s="38"/>
    </row>
    <row r="11" spans="1:21" ht="16">
      <c r="A11" s="38"/>
      <c r="B11" s="56" t="s">
        <v>137</v>
      </c>
      <c r="C11" s="59">
        <v>0.55000000000000004</v>
      </c>
      <c r="D11" s="54"/>
      <c r="E11" s="38"/>
      <c r="F11" s="38"/>
    </row>
    <row r="12" spans="1:21" ht="16">
      <c r="A12" s="38"/>
      <c r="B12" s="56" t="s">
        <v>138</v>
      </c>
      <c r="C12" s="60"/>
      <c r="D12" s="58">
        <v>1.6</v>
      </c>
      <c r="E12" s="38"/>
      <c r="F12" s="38"/>
    </row>
    <row r="13" spans="1:21" ht="16">
      <c r="A13" s="38"/>
      <c r="B13" s="56" t="s">
        <v>139</v>
      </c>
      <c r="C13" s="59">
        <v>0.59</v>
      </c>
      <c r="D13" s="54"/>
      <c r="E13" s="38"/>
      <c r="F13" s="38"/>
    </row>
    <row r="14" spans="1:21" ht="16">
      <c r="A14" s="38"/>
      <c r="B14" s="56" t="s">
        <v>140</v>
      </c>
      <c r="C14" s="60"/>
      <c r="D14" s="58">
        <v>1.7</v>
      </c>
      <c r="E14" s="38"/>
      <c r="F14" s="38"/>
    </row>
    <row r="16" spans="1:21" ht="12.5">
      <c r="B16" s="20" t="s">
        <v>141</v>
      </c>
      <c r="C16" s="20"/>
    </row>
    <row r="17" spans="2:3" ht="12.5">
      <c r="B17" s="20"/>
      <c r="C17" s="20"/>
    </row>
    <row r="18" spans="2:3" ht="12.5">
      <c r="B18" s="20" t="s">
        <v>142</v>
      </c>
      <c r="C18" s="61" t="s">
        <v>143</v>
      </c>
    </row>
    <row r="19" spans="2:3" ht="12.5">
      <c r="C19" s="61" t="s">
        <v>143</v>
      </c>
    </row>
    <row r="22" spans="2:3" ht="19">
      <c r="B22" s="29" t="s">
        <v>66</v>
      </c>
    </row>
  </sheetData>
  <hyperlinks>
    <hyperlink ref="C18" r:id="rId1" xr:uid="{00000000-0004-0000-0500-000000000000}"/>
    <hyperlink ref="C19" r:id="rId2" xr:uid="{00000000-0004-0000-0500-000001000000}"/>
    <hyperlink ref="B22" location="Sommaire!A1" display="[Retour Sommaire]" xr:uid="{00000000-0004-0000-05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16"/>
  <sheetViews>
    <sheetView workbookViewId="0"/>
  </sheetViews>
  <sheetFormatPr baseColWidth="10" defaultColWidth="12.6328125" defaultRowHeight="15.75" customHeight="1"/>
  <cols>
    <col min="2" max="2" width="23.453125" customWidth="1"/>
    <col min="3" max="6" width="26.453125" customWidth="1"/>
  </cols>
  <sheetData>
    <row r="1" spans="1:6" ht="19">
      <c r="A1" s="1" t="s">
        <v>8</v>
      </c>
    </row>
    <row r="2" spans="1:6" ht="12.5">
      <c r="A2" s="38"/>
      <c r="B2" s="38"/>
      <c r="C2" s="62"/>
      <c r="D2" s="38"/>
      <c r="E2" s="38"/>
      <c r="F2" s="38"/>
    </row>
    <row r="3" spans="1:6" ht="35.25" customHeight="1">
      <c r="A3" s="38"/>
      <c r="B3" s="666" t="s">
        <v>144</v>
      </c>
      <c r="C3" s="665"/>
      <c r="D3" s="665"/>
      <c r="E3" s="665"/>
      <c r="F3" s="657"/>
    </row>
    <row r="4" spans="1:6" ht="35.25" customHeight="1">
      <c r="A4" s="38"/>
      <c r="B4" s="63"/>
      <c r="C4" s="64" t="s">
        <v>145</v>
      </c>
      <c r="D4" s="64" t="s">
        <v>146</v>
      </c>
      <c r="E4" s="64" t="s">
        <v>147</v>
      </c>
      <c r="F4" s="64" t="s">
        <v>148</v>
      </c>
    </row>
    <row r="5" spans="1:6" ht="35.25" customHeight="1">
      <c r="A5" s="38"/>
      <c r="B5" s="30" t="s">
        <v>149</v>
      </c>
      <c r="C5" s="65">
        <v>8.1100000000000005E-2</v>
      </c>
      <c r="D5" s="66">
        <v>4.9200000000000001E-2</v>
      </c>
      <c r="E5" s="66">
        <v>4.7899999999999998E-2</v>
      </c>
      <c r="F5" s="66">
        <v>2.7E-2</v>
      </c>
    </row>
    <row r="6" spans="1:6" ht="35.25" customHeight="1">
      <c r="A6" s="38"/>
      <c r="B6" s="30" t="s">
        <v>150</v>
      </c>
      <c r="C6" s="64">
        <v>920</v>
      </c>
      <c r="D6" s="64" t="s">
        <v>151</v>
      </c>
      <c r="E6" s="64" t="s">
        <v>152</v>
      </c>
      <c r="F6" s="64" t="s">
        <v>153</v>
      </c>
    </row>
    <row r="7" spans="1:6" ht="35.25" customHeight="1">
      <c r="A7" s="38"/>
      <c r="B7" s="30" t="s">
        <v>154</v>
      </c>
      <c r="C7" s="64">
        <v>502</v>
      </c>
      <c r="D7" s="67">
        <v>598</v>
      </c>
      <c r="E7" s="64">
        <v>847</v>
      </c>
      <c r="F7" s="64" t="s">
        <v>155</v>
      </c>
    </row>
    <row r="8" spans="1:6" ht="12.5">
      <c r="C8" s="20"/>
    </row>
    <row r="9" spans="1:6" ht="12.5">
      <c r="B9" s="61" t="s">
        <v>156</v>
      </c>
      <c r="C9" s="20"/>
    </row>
    <row r="10" spans="1:6" ht="12.5">
      <c r="C10" s="20"/>
    </row>
    <row r="11" spans="1:6" ht="12.5">
      <c r="B11" s="20" t="s">
        <v>142</v>
      </c>
      <c r="C11" s="61" t="s">
        <v>157</v>
      </c>
    </row>
    <row r="12" spans="1:6" ht="12.5">
      <c r="C12" s="61" t="s">
        <v>157</v>
      </c>
    </row>
    <row r="13" spans="1:6" ht="12.5">
      <c r="C13" s="61" t="s">
        <v>157</v>
      </c>
    </row>
    <row r="14" spans="1:6" ht="12.5">
      <c r="C14" s="61" t="s">
        <v>143</v>
      </c>
    </row>
    <row r="16" spans="1:6" ht="19">
      <c r="B16" s="29" t="s">
        <v>66</v>
      </c>
    </row>
  </sheetData>
  <mergeCells count="1">
    <mergeCell ref="B3:F3"/>
  </mergeCells>
  <hyperlinks>
    <hyperlink ref="B9" r:id="rId1" xr:uid="{00000000-0004-0000-0600-000000000000}"/>
    <hyperlink ref="C11" r:id="rId2" location="Telechargement" xr:uid="{00000000-0004-0000-0600-000001000000}"/>
    <hyperlink ref="C12" r:id="rId3" xr:uid="{00000000-0004-0000-0600-000002000000}"/>
    <hyperlink ref="C13" r:id="rId4" location="tableau-figure4_radio2" xr:uid="{00000000-0004-0000-0600-000003000000}"/>
    <hyperlink ref="C14" r:id="rId5" xr:uid="{00000000-0004-0000-0600-000004000000}"/>
    <hyperlink ref="B16" location="Sommaire!A1" display="[Retour Sommaire]" xr:uid="{00000000-0004-0000-0600-000005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30"/>
  <sheetViews>
    <sheetView workbookViewId="0"/>
  </sheetViews>
  <sheetFormatPr baseColWidth="10" defaultColWidth="12.6328125" defaultRowHeight="15.75" customHeight="1"/>
  <cols>
    <col min="2" max="13" width="21.90625" customWidth="1"/>
  </cols>
  <sheetData>
    <row r="1" spans="1:13" ht="19">
      <c r="A1" s="1" t="s">
        <v>158</v>
      </c>
    </row>
    <row r="2" spans="1:13" ht="12.5">
      <c r="A2" s="38"/>
      <c r="B2" s="38"/>
      <c r="C2" s="62"/>
      <c r="D2" s="38"/>
      <c r="E2" s="38"/>
      <c r="F2" s="38"/>
    </row>
    <row r="3" spans="1:13" ht="35.25" customHeight="1">
      <c r="A3" s="37" t="s">
        <v>159</v>
      </c>
      <c r="B3" s="68"/>
      <c r="C3" s="68"/>
      <c r="D3" s="68"/>
      <c r="E3" s="68"/>
      <c r="F3" s="68"/>
      <c r="G3" s="68"/>
      <c r="H3" s="68"/>
    </row>
    <row r="4" spans="1:13" ht="35.25" customHeight="1">
      <c r="A4" s="68"/>
      <c r="B4" s="68"/>
      <c r="C4" s="68"/>
      <c r="D4" s="68"/>
      <c r="E4" s="68"/>
      <c r="F4" s="68"/>
      <c r="G4" s="68"/>
      <c r="H4" s="68"/>
    </row>
    <row r="5" spans="1:13" ht="35.25" customHeight="1">
      <c r="A5" s="68"/>
      <c r="B5" s="667" t="s">
        <v>160</v>
      </c>
      <c r="C5" s="669" t="s">
        <v>161</v>
      </c>
      <c r="D5" s="670"/>
      <c r="E5" s="670"/>
      <c r="F5" s="670"/>
      <c r="G5" s="671"/>
    </row>
    <row r="6" spans="1:13" ht="35.25" customHeight="1">
      <c r="A6" s="68"/>
      <c r="B6" s="668"/>
      <c r="C6" s="69" t="s">
        <v>162</v>
      </c>
      <c r="D6" s="70" t="s">
        <v>163</v>
      </c>
      <c r="E6" s="70" t="s">
        <v>164</v>
      </c>
      <c r="F6" s="70" t="s">
        <v>165</v>
      </c>
      <c r="G6" s="71" t="s">
        <v>166</v>
      </c>
    </row>
    <row r="7" spans="1:13" ht="35.25" customHeight="1">
      <c r="A7" s="68"/>
      <c r="B7" s="72" t="s">
        <v>167</v>
      </c>
      <c r="C7" s="73">
        <v>5275</v>
      </c>
      <c r="D7" s="73">
        <v>5650</v>
      </c>
      <c r="E7" s="73">
        <v>5075</v>
      </c>
      <c r="F7" s="73">
        <v>5525</v>
      </c>
      <c r="G7" s="73">
        <v>4650</v>
      </c>
    </row>
    <row r="8" spans="1:13" ht="35.25" customHeight="1">
      <c r="A8" s="68"/>
      <c r="B8" s="74" t="s">
        <v>168</v>
      </c>
      <c r="C8" s="73">
        <v>6825</v>
      </c>
      <c r="D8" s="73">
        <v>6725</v>
      </c>
      <c r="E8" s="73">
        <v>6275</v>
      </c>
      <c r="F8" s="73">
        <v>7050</v>
      </c>
      <c r="G8" s="73">
        <v>5550</v>
      </c>
    </row>
    <row r="9" spans="1:13" ht="35.25" customHeight="1">
      <c r="A9" s="38"/>
      <c r="B9" s="17"/>
      <c r="C9" s="75"/>
      <c r="D9" s="76"/>
      <c r="E9" s="75"/>
      <c r="F9" s="75"/>
    </row>
    <row r="10" spans="1:13" ht="35.25" customHeight="1">
      <c r="A10" s="38"/>
      <c r="B10" s="17" t="s">
        <v>58</v>
      </c>
      <c r="C10" s="77" t="s">
        <v>169</v>
      </c>
      <c r="D10" s="76"/>
      <c r="E10" s="75"/>
      <c r="F10" s="75"/>
    </row>
    <row r="11" spans="1:13" ht="35.25" customHeight="1">
      <c r="A11" s="38"/>
      <c r="B11" s="17"/>
      <c r="C11" s="46"/>
      <c r="D11" s="76"/>
      <c r="E11" s="75"/>
      <c r="F11" s="75"/>
    </row>
    <row r="12" spans="1:13" ht="35.25" customHeight="1">
      <c r="A12" s="37" t="s">
        <v>170</v>
      </c>
      <c r="B12" s="68"/>
      <c r="C12" s="68"/>
      <c r="D12" s="78"/>
      <c r="E12" s="75"/>
      <c r="F12" s="75"/>
    </row>
    <row r="13" spans="1:13" ht="35.25" customHeight="1">
      <c r="A13" s="68"/>
      <c r="B13" s="68"/>
      <c r="C13" s="68"/>
      <c r="D13" s="78"/>
      <c r="E13" s="75"/>
      <c r="F13" s="75"/>
    </row>
    <row r="14" spans="1:13" ht="35.25" customHeight="1">
      <c r="A14" s="68"/>
      <c r="B14" s="79">
        <v>2011</v>
      </c>
      <c r="C14" s="79">
        <v>2012</v>
      </c>
      <c r="D14" s="79">
        <v>2013</v>
      </c>
      <c r="E14" s="79">
        <v>2014</v>
      </c>
      <c r="F14" s="79">
        <v>2015</v>
      </c>
      <c r="G14" s="79">
        <v>2016</v>
      </c>
      <c r="H14" s="79">
        <v>2017</v>
      </c>
      <c r="I14" s="79">
        <v>2018</v>
      </c>
      <c r="J14" s="79">
        <v>2019</v>
      </c>
      <c r="K14" s="79">
        <v>2020</v>
      </c>
      <c r="L14" s="79">
        <v>2021</v>
      </c>
      <c r="M14" s="79">
        <v>2022</v>
      </c>
    </row>
    <row r="15" spans="1:13" ht="35.25" customHeight="1">
      <c r="A15" s="68"/>
      <c r="B15" s="80">
        <v>3503</v>
      </c>
      <c r="C15" s="80">
        <v>3426</v>
      </c>
      <c r="D15" s="80">
        <v>3329</v>
      </c>
      <c r="E15" s="80">
        <v>3253</v>
      </c>
      <c r="F15" s="80">
        <v>3232</v>
      </c>
      <c r="G15" s="80">
        <v>3289</v>
      </c>
      <c r="H15" s="80">
        <v>3462</v>
      </c>
      <c r="I15" s="80">
        <v>3652</v>
      </c>
      <c r="J15" s="80">
        <v>3696</v>
      </c>
      <c r="K15" s="80">
        <v>3078</v>
      </c>
      <c r="L15" s="80">
        <v>3437</v>
      </c>
      <c r="M15" s="80">
        <v>3763</v>
      </c>
    </row>
    <row r="16" spans="1:13" ht="35.25" customHeight="1">
      <c r="A16" s="68"/>
      <c r="B16" s="68"/>
      <c r="C16" s="75"/>
      <c r="D16" s="75"/>
    </row>
    <row r="17" spans="1:26" ht="35.25" customHeight="1">
      <c r="A17" s="68"/>
      <c r="B17" s="81" t="s">
        <v>58</v>
      </c>
      <c r="C17" s="77" t="s">
        <v>171</v>
      </c>
      <c r="D17" s="75"/>
    </row>
    <row r="18" spans="1:26" ht="35.25" customHeight="1">
      <c r="A18" s="68"/>
      <c r="B18" s="68"/>
      <c r="C18" s="46"/>
      <c r="D18" s="75"/>
    </row>
    <row r="19" spans="1:26" ht="27" customHeight="1">
      <c r="A19" s="661" t="s">
        <v>172</v>
      </c>
      <c r="B19" s="662"/>
      <c r="C19" s="662"/>
      <c r="D19" s="662"/>
      <c r="E19" s="662"/>
      <c r="F19" s="662"/>
      <c r="G19" s="662"/>
      <c r="H19" s="662"/>
      <c r="I19" s="662"/>
      <c r="J19" s="662"/>
      <c r="K19" s="662"/>
      <c r="L19" s="662"/>
      <c r="M19" s="662"/>
      <c r="N19" s="662"/>
      <c r="O19" s="66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35.25" customHeight="1">
      <c r="A20" s="68"/>
      <c r="B20" s="68"/>
      <c r="C20" s="75"/>
      <c r="D20" s="75"/>
    </row>
    <row r="21" spans="1:26" ht="47.25" customHeight="1">
      <c r="A21" s="68"/>
      <c r="B21" s="672" t="s">
        <v>173</v>
      </c>
      <c r="C21" s="673"/>
      <c r="D21" s="82" t="s">
        <v>174</v>
      </c>
      <c r="E21" s="82" t="s">
        <v>175</v>
      </c>
      <c r="F21" s="82" t="s">
        <v>176</v>
      </c>
    </row>
    <row r="22" spans="1:26" ht="35.25" customHeight="1">
      <c r="A22" s="68"/>
      <c r="B22" s="674" t="s">
        <v>161</v>
      </c>
      <c r="C22" s="83" t="s">
        <v>162</v>
      </c>
      <c r="D22" s="84">
        <v>9025</v>
      </c>
      <c r="E22" s="84">
        <v>4600</v>
      </c>
      <c r="F22" s="84">
        <v>3660</v>
      </c>
    </row>
    <row r="23" spans="1:26" ht="35.25" customHeight="1">
      <c r="A23" s="68"/>
      <c r="B23" s="675"/>
      <c r="C23" s="85" t="s">
        <v>163</v>
      </c>
      <c r="D23" s="84">
        <v>8775</v>
      </c>
      <c r="E23" s="84">
        <v>4040</v>
      </c>
      <c r="F23" s="84">
        <v>2830</v>
      </c>
    </row>
    <row r="24" spans="1:26" ht="35.25" customHeight="1">
      <c r="A24" s="68"/>
      <c r="B24" s="675"/>
      <c r="C24" s="83" t="s">
        <v>164</v>
      </c>
      <c r="D24" s="84">
        <v>8650</v>
      </c>
      <c r="E24" s="84">
        <v>4020</v>
      </c>
      <c r="F24" s="84">
        <v>3100</v>
      </c>
    </row>
    <row r="25" spans="1:26" ht="35.25" customHeight="1">
      <c r="A25" s="68"/>
      <c r="B25" s="675"/>
      <c r="C25" s="86" t="s">
        <v>165</v>
      </c>
      <c r="D25" s="87">
        <v>8450</v>
      </c>
      <c r="E25" s="87">
        <v>4400</v>
      </c>
      <c r="F25" s="87">
        <v>3440</v>
      </c>
    </row>
    <row r="26" spans="1:26" ht="35.25" customHeight="1">
      <c r="A26" s="68"/>
      <c r="B26" s="676"/>
      <c r="C26" s="88" t="s">
        <v>166</v>
      </c>
      <c r="D26" s="89">
        <v>7275</v>
      </c>
      <c r="E26" s="89">
        <v>3640</v>
      </c>
      <c r="F26" s="89">
        <v>2470</v>
      </c>
    </row>
    <row r="30" spans="1:26" ht="19">
      <c r="B30" s="29" t="s">
        <v>66</v>
      </c>
    </row>
  </sheetData>
  <mergeCells count="5">
    <mergeCell ref="B5:B6"/>
    <mergeCell ref="C5:G5"/>
    <mergeCell ref="A19:O19"/>
    <mergeCell ref="B21:C21"/>
    <mergeCell ref="B22:B26"/>
  </mergeCells>
  <hyperlinks>
    <hyperlink ref="C10" r:id="rId1" xr:uid="{00000000-0004-0000-0700-000000000000}"/>
    <hyperlink ref="C17" r:id="rId2" xr:uid="{00000000-0004-0000-0700-000001000000}"/>
    <hyperlink ref="B30" location="Sommaire!A1" display="[Retour Sommaire]" xr:uid="{00000000-0004-0000-0700-000002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I45"/>
  <sheetViews>
    <sheetView workbookViewId="0"/>
  </sheetViews>
  <sheetFormatPr baseColWidth="10" defaultColWidth="12.6328125" defaultRowHeight="15.75" customHeight="1"/>
  <cols>
    <col min="2" max="2" width="23.453125" customWidth="1"/>
    <col min="3" max="10" width="15.90625" customWidth="1"/>
    <col min="11" max="35" width="15.7265625" customWidth="1"/>
  </cols>
  <sheetData>
    <row r="1" spans="1:35" ht="19">
      <c r="A1" s="1" t="s">
        <v>177</v>
      </c>
    </row>
    <row r="2" spans="1:35" ht="12.5">
      <c r="A2" s="38"/>
      <c r="B2" s="38"/>
      <c r="C2" s="62"/>
      <c r="D2" s="38"/>
      <c r="E2" s="38"/>
      <c r="F2" s="38"/>
    </row>
    <row r="3" spans="1:35" ht="35.25" customHeight="1">
      <c r="A3" s="37" t="s">
        <v>178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35" ht="35.2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35" ht="35.25" customHeight="1">
      <c r="A5" s="68"/>
      <c r="B5" s="90" t="s">
        <v>179</v>
      </c>
      <c r="C5" s="91">
        <v>2024</v>
      </c>
      <c r="D5" s="91">
        <v>2023</v>
      </c>
      <c r="E5" s="91">
        <v>2022</v>
      </c>
      <c r="F5" s="91">
        <v>2021</v>
      </c>
      <c r="G5" s="91">
        <v>2020</v>
      </c>
      <c r="H5" s="91">
        <v>2015</v>
      </c>
      <c r="I5" s="91">
        <v>2010</v>
      </c>
      <c r="J5" s="91">
        <v>2005</v>
      </c>
      <c r="K5" s="91">
        <v>2000</v>
      </c>
      <c r="L5" s="91">
        <v>1995</v>
      </c>
    </row>
    <row r="6" spans="1:35" ht="35.25" customHeight="1">
      <c r="A6" s="68"/>
      <c r="B6" s="90" t="s">
        <v>180</v>
      </c>
      <c r="C6" s="92">
        <v>137.91</v>
      </c>
      <c r="D6" s="92">
        <v>134.31</v>
      </c>
      <c r="E6" s="92">
        <v>121.69</v>
      </c>
      <c r="F6" s="92">
        <v>98.99</v>
      </c>
      <c r="G6" s="92">
        <v>95.33</v>
      </c>
      <c r="H6" s="92">
        <v>100</v>
      </c>
      <c r="I6" s="92">
        <v>98.78</v>
      </c>
      <c r="J6" s="92">
        <v>85.7</v>
      </c>
      <c r="K6" s="92">
        <v>76.099999999999994</v>
      </c>
      <c r="L6" s="93">
        <v>75.7</v>
      </c>
    </row>
    <row r="7" spans="1:35" ht="35.25" customHeight="1">
      <c r="A7" s="68"/>
      <c r="B7" s="90" t="s">
        <v>181</v>
      </c>
      <c r="C7" s="92">
        <v>115.17749999999999</v>
      </c>
      <c r="D7" s="92">
        <v>112.4542</v>
      </c>
      <c r="E7" s="92">
        <v>105.8267</v>
      </c>
      <c r="F7" s="92">
        <v>95.811670000000007</v>
      </c>
      <c r="G7" s="92">
        <v>93.762500000000003</v>
      </c>
      <c r="H7" s="92">
        <v>99.997500000000002</v>
      </c>
      <c r="I7" s="92">
        <v>87.144999999999996</v>
      </c>
      <c r="J7" s="92">
        <v>77.232500000000002</v>
      </c>
      <c r="K7" s="92">
        <v>67.142499999999998</v>
      </c>
      <c r="L7" s="93">
        <v>64.366669999999999</v>
      </c>
    </row>
    <row r="8" spans="1:35" ht="35.25" customHeight="1">
      <c r="A8" s="68"/>
      <c r="B8" s="90" t="s">
        <v>182</v>
      </c>
      <c r="C8" s="94">
        <v>125.2225</v>
      </c>
      <c r="D8" s="94">
        <v>122.145</v>
      </c>
      <c r="E8" s="94">
        <v>114.9408</v>
      </c>
      <c r="F8" s="94">
        <v>104.1217</v>
      </c>
      <c r="G8" s="94">
        <v>100.27079999999999</v>
      </c>
      <c r="H8" s="94">
        <v>100</v>
      </c>
      <c r="I8" s="94">
        <v>93.183329999999998</v>
      </c>
      <c r="J8" s="94">
        <v>85.668329999999997</v>
      </c>
      <c r="K8" s="94">
        <v>76.558329999999998</v>
      </c>
      <c r="L8" s="95">
        <v>71.435000000000002</v>
      </c>
    </row>
    <row r="9" spans="1:35" ht="35.25" customHeight="1">
      <c r="A9" s="68"/>
      <c r="B9" s="90" t="s">
        <v>183</v>
      </c>
      <c r="C9" s="94">
        <v>119.8208333</v>
      </c>
      <c r="D9" s="94">
        <v>117.4725</v>
      </c>
      <c r="E9" s="94">
        <v>112.0083333</v>
      </c>
      <c r="F9" s="94">
        <v>106.44916670000001</v>
      </c>
      <c r="G9" s="94">
        <v>104.72916669999999</v>
      </c>
      <c r="H9" s="94">
        <v>99.999166669999994</v>
      </c>
      <c r="I9" s="94">
        <v>94.709166670000002</v>
      </c>
      <c r="J9" s="94">
        <v>87.848333330000003</v>
      </c>
      <c r="K9" s="94">
        <v>79.921666669999993</v>
      </c>
      <c r="L9" s="95">
        <v>75.265000000000001</v>
      </c>
    </row>
    <row r="10" spans="1:35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35" ht="35.25" customHeight="1">
      <c r="A11" s="38"/>
      <c r="B11" s="96" t="s">
        <v>184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1:35" ht="35.2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35" ht="35.25" customHeight="1">
      <c r="A13" s="68"/>
      <c r="B13" s="97" t="s">
        <v>142</v>
      </c>
      <c r="C13" s="98" t="s">
        <v>157</v>
      </c>
      <c r="D13" s="98" t="s">
        <v>157</v>
      </c>
      <c r="E13" s="98" t="s">
        <v>157</v>
      </c>
      <c r="F13" s="68"/>
      <c r="G13" s="68"/>
      <c r="H13" s="68"/>
      <c r="I13" s="68"/>
      <c r="J13" s="68"/>
      <c r="K13" s="68"/>
      <c r="L13" s="68"/>
    </row>
    <row r="14" spans="1:35" ht="35.25" customHeight="1">
      <c r="A14" s="38"/>
      <c r="B14" s="17"/>
      <c r="C14" s="17"/>
      <c r="D14" s="17"/>
      <c r="E14" s="17"/>
      <c r="F14" s="17"/>
    </row>
    <row r="15" spans="1:35" ht="30.75" customHeight="1">
      <c r="A15" s="677" t="s">
        <v>185</v>
      </c>
      <c r="B15" s="662"/>
      <c r="C15" s="662"/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2"/>
      <c r="O15" s="662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8" spans="1:35" ht="33" customHeight="1">
      <c r="A18" s="22"/>
      <c r="B18" s="99" t="s">
        <v>179</v>
      </c>
      <c r="C18" s="100">
        <v>2024</v>
      </c>
      <c r="D18" s="100">
        <v>2023</v>
      </c>
      <c r="E18" s="100">
        <v>2022</v>
      </c>
      <c r="F18" s="100">
        <v>2021</v>
      </c>
      <c r="G18" s="100">
        <v>2020</v>
      </c>
      <c r="H18" s="100">
        <v>2019</v>
      </c>
      <c r="I18" s="100">
        <v>2018</v>
      </c>
      <c r="J18" s="100">
        <v>2017</v>
      </c>
      <c r="K18" s="100">
        <v>2016</v>
      </c>
      <c r="L18" s="100">
        <v>2015</v>
      </c>
      <c r="M18" s="100">
        <v>2014</v>
      </c>
      <c r="N18" s="100">
        <v>2013</v>
      </c>
      <c r="O18" s="100">
        <v>2012</v>
      </c>
      <c r="P18" s="100">
        <v>2011</v>
      </c>
      <c r="Q18" s="100">
        <v>2010</v>
      </c>
      <c r="R18" s="100">
        <v>2009</v>
      </c>
      <c r="S18" s="100">
        <v>2008</v>
      </c>
      <c r="T18" s="100">
        <v>2007</v>
      </c>
      <c r="U18" s="100">
        <v>2006</v>
      </c>
      <c r="V18" s="100">
        <v>2005</v>
      </c>
      <c r="W18" s="100">
        <v>2004</v>
      </c>
      <c r="X18" s="100">
        <v>2003</v>
      </c>
      <c r="Y18" s="100">
        <v>2002</v>
      </c>
      <c r="Z18" s="100">
        <v>2001</v>
      </c>
      <c r="AA18" s="100">
        <v>2000</v>
      </c>
      <c r="AB18" s="100">
        <v>1999</v>
      </c>
      <c r="AC18" s="100">
        <v>1998</v>
      </c>
      <c r="AD18" s="100">
        <v>1997</v>
      </c>
      <c r="AE18" s="100">
        <v>1996</v>
      </c>
      <c r="AF18" s="100">
        <v>1995</v>
      </c>
      <c r="AG18" s="100">
        <v>1994</v>
      </c>
      <c r="AH18" s="100">
        <v>1993</v>
      </c>
      <c r="AI18" s="100">
        <v>1992</v>
      </c>
    </row>
    <row r="19" spans="1:35" ht="35.25" customHeight="1">
      <c r="A19" s="22"/>
      <c r="B19" s="99" t="s">
        <v>180</v>
      </c>
      <c r="C19" s="101">
        <v>137.91</v>
      </c>
      <c r="D19" s="101">
        <v>134.31</v>
      </c>
      <c r="E19" s="101">
        <v>121.69</v>
      </c>
      <c r="F19" s="101">
        <v>98.99</v>
      </c>
      <c r="G19" s="101">
        <v>95.33</v>
      </c>
      <c r="H19" s="101">
        <v>99.72</v>
      </c>
      <c r="I19" s="101">
        <v>98.79</v>
      </c>
      <c r="J19" s="101">
        <v>98.26</v>
      </c>
      <c r="K19" s="101">
        <v>95.96</v>
      </c>
      <c r="L19" s="101">
        <v>100</v>
      </c>
      <c r="M19" s="101">
        <v>100.56</v>
      </c>
      <c r="N19" s="101">
        <v>100.39</v>
      </c>
      <c r="O19" s="101">
        <v>101.12</v>
      </c>
      <c r="P19" s="101">
        <v>99.6</v>
      </c>
      <c r="Q19" s="101">
        <v>98.78</v>
      </c>
      <c r="R19" s="101">
        <v>100.86</v>
      </c>
      <c r="S19" s="101">
        <v>95.88</v>
      </c>
      <c r="T19" s="101">
        <v>89.91</v>
      </c>
      <c r="U19" s="101">
        <v>88.12</v>
      </c>
      <c r="V19" s="101">
        <v>85.7</v>
      </c>
      <c r="W19" s="101">
        <v>86.1</v>
      </c>
      <c r="X19" s="101">
        <v>87.8</v>
      </c>
      <c r="Y19" s="101">
        <v>83.2</v>
      </c>
      <c r="Z19" s="101">
        <v>80.099999999999994</v>
      </c>
      <c r="AA19" s="101">
        <v>76.099999999999994</v>
      </c>
      <c r="AB19" s="101">
        <v>76.5</v>
      </c>
      <c r="AC19" s="101">
        <v>77.099999999999994</v>
      </c>
      <c r="AD19" s="101">
        <v>74.900000000000006</v>
      </c>
      <c r="AE19" s="101">
        <v>72.8</v>
      </c>
      <c r="AF19" s="101">
        <v>75.7</v>
      </c>
      <c r="AG19" s="101">
        <v>75.099999999999994</v>
      </c>
      <c r="AH19" s="101">
        <v>76</v>
      </c>
      <c r="AI19" s="102">
        <v>74.8</v>
      </c>
    </row>
    <row r="20" spans="1:35" ht="35.25" customHeight="1">
      <c r="A20" s="22"/>
      <c r="B20" s="99" t="s">
        <v>181</v>
      </c>
      <c r="C20" s="101">
        <v>115.17749999999999</v>
      </c>
      <c r="D20" s="101">
        <v>112.4542</v>
      </c>
      <c r="E20" s="101">
        <v>105.8267</v>
      </c>
      <c r="F20" s="101">
        <v>95.811670000000007</v>
      </c>
      <c r="G20" s="101">
        <v>93.762500000000003</v>
      </c>
      <c r="H20" s="101">
        <v>99.851669999999999</v>
      </c>
      <c r="I20" s="101">
        <v>100.2208</v>
      </c>
      <c r="J20" s="101">
        <v>100.1125</v>
      </c>
      <c r="K20" s="101">
        <v>99.768330000000006</v>
      </c>
      <c r="L20" s="101">
        <v>99.997500000000002</v>
      </c>
      <c r="M20" s="101">
        <v>97.025000000000006</v>
      </c>
      <c r="N20" s="101">
        <v>95.112499999999997</v>
      </c>
      <c r="O20" s="101">
        <v>92.734999999999999</v>
      </c>
      <c r="P20" s="101">
        <v>89.19</v>
      </c>
      <c r="Q20" s="101">
        <v>87.144999999999996</v>
      </c>
      <c r="R20" s="101">
        <v>85.335830000000001</v>
      </c>
      <c r="S20" s="101">
        <v>82.780829999999995</v>
      </c>
      <c r="T20" s="101">
        <v>81.057500000000005</v>
      </c>
      <c r="U20" s="101">
        <v>79.14667</v>
      </c>
      <c r="V20" s="101">
        <v>77.232500000000002</v>
      </c>
      <c r="W20" s="101">
        <v>75.105829999999997</v>
      </c>
      <c r="X20" s="101">
        <v>73.171670000000006</v>
      </c>
      <c r="Y20" s="101">
        <v>70.599170000000001</v>
      </c>
      <c r="Z20" s="101">
        <v>68.803330000000003</v>
      </c>
      <c r="AA20" s="101">
        <v>67.142499999999998</v>
      </c>
      <c r="AB20" s="101">
        <v>66.233329999999995</v>
      </c>
      <c r="AC20" s="101">
        <v>65.637500000000003</v>
      </c>
      <c r="AD20" s="101">
        <v>65.713329999999999</v>
      </c>
      <c r="AE20" s="101">
        <v>65.384169999999997</v>
      </c>
      <c r="AF20" s="101">
        <v>64.366669999999999</v>
      </c>
      <c r="AG20" s="101">
        <v>63.20917</v>
      </c>
      <c r="AH20" s="101">
        <v>62.711669999999998</v>
      </c>
      <c r="AI20" s="102">
        <v>60.899169999999998</v>
      </c>
    </row>
    <row r="21" spans="1:35" ht="35.25" customHeight="1">
      <c r="A21" s="22"/>
      <c r="B21" s="99" t="s">
        <v>186</v>
      </c>
      <c r="C21" s="103">
        <v>125.2225</v>
      </c>
      <c r="D21" s="103">
        <v>122.145</v>
      </c>
      <c r="E21" s="103">
        <v>114.9408</v>
      </c>
      <c r="F21" s="103">
        <v>104.1217</v>
      </c>
      <c r="G21" s="103">
        <v>100.27079999999999</v>
      </c>
      <c r="H21" s="103">
        <v>102.0317</v>
      </c>
      <c r="I21" s="103">
        <v>101.30419999999999</v>
      </c>
      <c r="J21" s="103">
        <v>100.47669999999999</v>
      </c>
      <c r="K21" s="103">
        <v>98.480829999999997</v>
      </c>
      <c r="L21" s="103">
        <v>100</v>
      </c>
      <c r="M21" s="103">
        <v>99.077500000000001</v>
      </c>
      <c r="N21" s="103">
        <v>97.325829999999996</v>
      </c>
      <c r="O21" s="103">
        <v>96.366669999999999</v>
      </c>
      <c r="P21" s="103">
        <v>94.463329999999999</v>
      </c>
      <c r="Q21" s="103">
        <v>93.183329999999998</v>
      </c>
      <c r="R21" s="103">
        <v>93.639169999999993</v>
      </c>
      <c r="S21" s="103">
        <v>90.928330000000003</v>
      </c>
      <c r="T21" s="103">
        <v>88.44417</v>
      </c>
      <c r="U21" s="103">
        <v>87.138329999999996</v>
      </c>
      <c r="V21" s="103">
        <v>85.668329999999997</v>
      </c>
      <c r="W21" s="103">
        <v>84.56</v>
      </c>
      <c r="X21" s="103">
        <v>83.640829999999994</v>
      </c>
      <c r="Y21" s="103">
        <v>80.777500000000003</v>
      </c>
      <c r="Z21" s="103">
        <v>78.894170000000003</v>
      </c>
      <c r="AA21" s="103">
        <v>76.558329999999998</v>
      </c>
      <c r="AB21" s="103">
        <v>75.799170000000004</v>
      </c>
      <c r="AC21" s="103">
        <v>75.327500000000001</v>
      </c>
      <c r="AD21" s="103">
        <v>73.928330000000003</v>
      </c>
      <c r="AE21" s="103">
        <v>72.217500000000001</v>
      </c>
      <c r="AF21" s="103">
        <v>71.435000000000002</v>
      </c>
      <c r="AG21" s="103">
        <v>69.884169999999997</v>
      </c>
      <c r="AH21" s="103">
        <v>68.850830000000002</v>
      </c>
      <c r="AI21" s="104">
        <v>66.198329999999999</v>
      </c>
    </row>
    <row r="22" spans="1:35" ht="35.25" customHeight="1">
      <c r="A22" s="22"/>
      <c r="B22" s="99" t="s">
        <v>187</v>
      </c>
      <c r="C22" s="105">
        <v>129.5925</v>
      </c>
      <c r="D22" s="105">
        <v>123.8892</v>
      </c>
      <c r="E22" s="105">
        <v>116.2983</v>
      </c>
      <c r="F22" s="105">
        <v>111.4117</v>
      </c>
      <c r="G22" s="105">
        <v>107.1142</v>
      </c>
      <c r="H22" s="105">
        <v>105.9392</v>
      </c>
      <c r="I22" s="105">
        <v>102.63249999999999</v>
      </c>
      <c r="J22" s="105">
        <v>100.7833</v>
      </c>
      <c r="K22" s="105">
        <v>100.16</v>
      </c>
      <c r="L22" s="105">
        <v>100</v>
      </c>
      <c r="M22" s="105">
        <v>99.011669999999995</v>
      </c>
      <c r="N22" s="105">
        <v>95.328329999999994</v>
      </c>
      <c r="O22" s="105">
        <v>92.96</v>
      </c>
      <c r="P22" s="105">
        <v>89.524169999999998</v>
      </c>
      <c r="Q22" s="105">
        <v>87.702500000000001</v>
      </c>
      <c r="R22" s="105">
        <v>86.47833</v>
      </c>
      <c r="S22" s="105">
        <v>83.352500000000006</v>
      </c>
      <c r="T22" s="105">
        <v>81.252499999999998</v>
      </c>
      <c r="U22" s="105">
        <v>79.510000000000005</v>
      </c>
      <c r="V22" s="105">
        <v>76.878330000000005</v>
      </c>
      <c r="W22" s="105">
        <v>74.289169999999999</v>
      </c>
      <c r="X22" s="105">
        <v>72.510000000000005</v>
      </c>
      <c r="Y22" s="105">
        <v>70.760000000000005</v>
      </c>
      <c r="Z22" s="105">
        <v>69.441670000000002</v>
      </c>
      <c r="AA22" s="105">
        <v>66.977500000000006</v>
      </c>
      <c r="AB22" s="105">
        <v>65.499170000000007</v>
      </c>
      <c r="AC22" s="105">
        <v>64.422499999999999</v>
      </c>
      <c r="AD22" s="105">
        <v>63.167499999999997</v>
      </c>
      <c r="AE22" s="105">
        <v>61.829169999999998</v>
      </c>
      <c r="AF22" s="105">
        <v>60.36083</v>
      </c>
      <c r="AG22" s="105">
        <v>58.98583</v>
      </c>
      <c r="AH22" s="105">
        <v>56.971670000000003</v>
      </c>
      <c r="AI22" s="105">
        <v>53.844999999999999</v>
      </c>
    </row>
    <row r="23" spans="1:35" ht="35.25" customHeight="1">
      <c r="A23" s="22"/>
      <c r="B23" s="99" t="s">
        <v>183</v>
      </c>
      <c r="C23" s="103">
        <v>119.8208333</v>
      </c>
      <c r="D23" s="103">
        <v>117.4725</v>
      </c>
      <c r="E23" s="103">
        <v>112.0083333</v>
      </c>
      <c r="F23" s="103">
        <v>106.44916670000001</v>
      </c>
      <c r="G23" s="103">
        <v>104.72916669999999</v>
      </c>
      <c r="H23" s="103">
        <v>104.2325</v>
      </c>
      <c r="I23" s="103">
        <v>103.09</v>
      </c>
      <c r="J23" s="103">
        <v>101.2166667</v>
      </c>
      <c r="K23" s="103">
        <v>100.1825</v>
      </c>
      <c r="L23" s="103">
        <v>99.999166669999994</v>
      </c>
      <c r="M23" s="103">
        <v>99.96166667</v>
      </c>
      <c r="N23" s="103">
        <v>99.456666670000004</v>
      </c>
      <c r="O23" s="103">
        <v>98.605000000000004</v>
      </c>
      <c r="P23" s="103">
        <v>96.715000000000003</v>
      </c>
      <c r="Q23" s="103">
        <v>94.709166670000002</v>
      </c>
      <c r="R23" s="103">
        <v>93.28</v>
      </c>
      <c r="S23" s="103">
        <v>93.2</v>
      </c>
      <c r="T23" s="103">
        <v>90.64833333</v>
      </c>
      <c r="U23" s="103">
        <v>89.32</v>
      </c>
      <c r="V23" s="103">
        <v>87.848333330000003</v>
      </c>
      <c r="W23" s="103">
        <v>86.34</v>
      </c>
      <c r="X23" s="103">
        <v>84.530833329999993</v>
      </c>
      <c r="Y23" s="103">
        <v>82.790833329999998</v>
      </c>
      <c r="Z23" s="103">
        <v>81.230833329999996</v>
      </c>
      <c r="AA23" s="103">
        <v>79.921666669999993</v>
      </c>
      <c r="AB23" s="103">
        <v>78.609166669999993</v>
      </c>
      <c r="AC23" s="103">
        <v>78.184166669999996</v>
      </c>
      <c r="AD23" s="103">
        <v>77.681666669999998</v>
      </c>
      <c r="AE23" s="103">
        <v>76.757499999999993</v>
      </c>
      <c r="AF23" s="103">
        <v>75.265000000000001</v>
      </c>
      <c r="AG23" s="103">
        <v>73.934166669999996</v>
      </c>
      <c r="AH23" s="103">
        <v>72.732500000000002</v>
      </c>
      <c r="AI23" s="104">
        <v>71.232500000000002</v>
      </c>
    </row>
    <row r="25" spans="1:35" ht="14.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</row>
    <row r="26" spans="1:35" ht="14.5">
      <c r="B26" s="97" t="s">
        <v>58</v>
      </c>
      <c r="C26" s="106" t="s">
        <v>157</v>
      </c>
      <c r="D26" s="106" t="s">
        <v>157</v>
      </c>
      <c r="E26" s="106" t="s">
        <v>157</v>
      </c>
      <c r="F26" s="107" t="s">
        <v>157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</row>
    <row r="28" spans="1:35" ht="17">
      <c r="A28" s="108" t="s">
        <v>188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37" t="s">
        <v>189</v>
      </c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35" ht="14.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35" ht="14.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35" ht="43.5">
      <c r="A31" s="68"/>
      <c r="B31" s="109" t="s">
        <v>179</v>
      </c>
      <c r="C31" s="110" t="s">
        <v>190</v>
      </c>
      <c r="D31" s="110" t="s">
        <v>191</v>
      </c>
      <c r="E31" s="110" t="s">
        <v>192</v>
      </c>
      <c r="F31" s="110" t="s">
        <v>193</v>
      </c>
      <c r="G31" s="110" t="s">
        <v>194</v>
      </c>
      <c r="H31" s="110" t="s">
        <v>195</v>
      </c>
      <c r="I31" s="110" t="s">
        <v>196</v>
      </c>
      <c r="J31" s="110" t="s">
        <v>197</v>
      </c>
      <c r="K31" s="111" t="s">
        <v>198</v>
      </c>
      <c r="L31" s="110" t="s">
        <v>199</v>
      </c>
      <c r="M31" s="110" t="s">
        <v>200</v>
      </c>
      <c r="N31" s="110" t="s">
        <v>201</v>
      </c>
      <c r="O31" s="110" t="s">
        <v>202</v>
      </c>
      <c r="P31" s="112" t="s">
        <v>203</v>
      </c>
      <c r="Q31" s="113" t="s">
        <v>204</v>
      </c>
      <c r="R31" s="68"/>
      <c r="S31" s="68"/>
      <c r="T31" s="68"/>
      <c r="U31" s="68"/>
      <c r="V31" s="68"/>
      <c r="W31" s="68"/>
      <c r="X31" s="68"/>
      <c r="Y31" s="68"/>
      <c r="Z31" s="68"/>
    </row>
    <row r="32" spans="1:35" ht="16">
      <c r="A32" s="68"/>
      <c r="B32" s="114">
        <v>2024</v>
      </c>
      <c r="C32" s="92">
        <v>145.20833333333331</v>
      </c>
      <c r="D32" s="92">
        <v>133.24166666666699</v>
      </c>
      <c r="E32" s="92">
        <v>142.08333333333334</v>
      </c>
      <c r="F32" s="92">
        <v>141.71666666666667</v>
      </c>
      <c r="G32" s="92">
        <v>121.50833333333333</v>
      </c>
      <c r="H32" s="92">
        <v>132.35833333333332</v>
      </c>
      <c r="I32" s="92">
        <v>133.89166666666665</v>
      </c>
      <c r="J32" s="92">
        <v>129.15</v>
      </c>
      <c r="K32" s="115">
        <v>134.42500000000001</v>
      </c>
      <c r="L32" s="116"/>
      <c r="M32" s="117"/>
      <c r="N32" s="117"/>
      <c r="O32" s="118"/>
      <c r="P32" s="119"/>
      <c r="Q32" s="120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6">
      <c r="A33" s="68"/>
      <c r="B33" s="114">
        <v>2023</v>
      </c>
      <c r="C33" s="92">
        <v>128.18333333333337</v>
      </c>
      <c r="D33" s="92">
        <v>134.19999999999999</v>
      </c>
      <c r="E33" s="92">
        <v>130.79999999999998</v>
      </c>
      <c r="F33" s="92">
        <v>136.50833333333335</v>
      </c>
      <c r="G33" s="92">
        <v>124.43333333333334</v>
      </c>
      <c r="H33" s="92">
        <v>132.20833333333334</v>
      </c>
      <c r="I33" s="92">
        <v>131.92500000000001</v>
      </c>
      <c r="J33" s="92">
        <v>129.09166666666667</v>
      </c>
      <c r="K33" s="115">
        <v>132.34166666666667</v>
      </c>
      <c r="L33" s="121">
        <v>8.16</v>
      </c>
      <c r="M33" s="122">
        <v>9.93</v>
      </c>
      <c r="N33" s="123">
        <v>17.510000000000002</v>
      </c>
      <c r="O33" s="122">
        <v>8.4700000000000006</v>
      </c>
      <c r="P33" s="124">
        <v>9.86</v>
      </c>
      <c r="Q33" s="125">
        <v>105.22945570971186</v>
      </c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6">
      <c r="A34" s="68"/>
      <c r="B34" s="114">
        <v>2022</v>
      </c>
      <c r="C34" s="92">
        <v>111.97500000000001</v>
      </c>
      <c r="D34" s="92">
        <v>113.27499999999999</v>
      </c>
      <c r="E34" s="92">
        <v>115.10000000000001</v>
      </c>
      <c r="F34" s="92">
        <v>127.51666666666667</v>
      </c>
      <c r="G34" s="92">
        <v>114.58333333333333</v>
      </c>
      <c r="H34" s="92">
        <v>123.70833333333333</v>
      </c>
      <c r="I34" s="92">
        <v>122.32499999999999</v>
      </c>
      <c r="J34" s="92">
        <v>114.35833333333335</v>
      </c>
      <c r="K34" s="115">
        <v>122.11666666666667</v>
      </c>
      <c r="L34" s="121">
        <v>7.91</v>
      </c>
      <c r="M34" s="122">
        <v>9.27</v>
      </c>
      <c r="N34" s="123">
        <v>16.329999999999998</v>
      </c>
      <c r="O34" s="122">
        <v>8.18</v>
      </c>
      <c r="P34" s="124">
        <v>9.42</v>
      </c>
      <c r="Q34" s="125">
        <v>100.53361792956244</v>
      </c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6">
      <c r="A35" s="68"/>
      <c r="B35" s="114">
        <v>2021</v>
      </c>
      <c r="C35" s="92">
        <v>97.075000000000003</v>
      </c>
      <c r="D35" s="92">
        <v>94</v>
      </c>
      <c r="E35" s="92">
        <v>96.424999999999997</v>
      </c>
      <c r="F35" s="92">
        <v>103.11666666666666</v>
      </c>
      <c r="G35" s="92">
        <v>99.958333333333329</v>
      </c>
      <c r="H35" s="92">
        <v>101.81666666666666</v>
      </c>
      <c r="I35" s="92">
        <v>100.5</v>
      </c>
      <c r="J35" s="92">
        <v>93.891666666666666</v>
      </c>
      <c r="K35" s="115">
        <v>100.35000000000001</v>
      </c>
      <c r="L35" s="121">
        <v>6.74</v>
      </c>
      <c r="M35" s="122">
        <v>8.7100000000000009</v>
      </c>
      <c r="N35" s="123">
        <v>13.86</v>
      </c>
      <c r="O35" s="122">
        <v>7.76</v>
      </c>
      <c r="P35" s="124">
        <v>8.58</v>
      </c>
      <c r="Q35" s="125">
        <v>91.568836712913566</v>
      </c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6">
      <c r="A36" s="68"/>
      <c r="B36" s="114">
        <v>2020</v>
      </c>
      <c r="C36" s="92">
        <v>94.283333333333346</v>
      </c>
      <c r="D36" s="92">
        <v>94.22499999999998</v>
      </c>
      <c r="E36" s="92">
        <v>94.55</v>
      </c>
      <c r="F36" s="92">
        <v>97.875</v>
      </c>
      <c r="G36" s="92">
        <v>97.041666666666671</v>
      </c>
      <c r="H36" s="92">
        <v>97.375</v>
      </c>
      <c r="I36" s="92">
        <v>96.749999999999986</v>
      </c>
      <c r="J36" s="92">
        <v>94.13333333333334</v>
      </c>
      <c r="K36" s="115">
        <v>96.63333333333334</v>
      </c>
      <c r="L36" s="121">
        <v>6.25</v>
      </c>
      <c r="M36" s="122">
        <v>8.1999999999999993</v>
      </c>
      <c r="N36" s="123">
        <v>14.23</v>
      </c>
      <c r="O36" s="122">
        <v>7.72</v>
      </c>
      <c r="P36" s="124">
        <v>8.42</v>
      </c>
      <c r="Q36" s="125">
        <v>89.861259338313772</v>
      </c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6">
      <c r="A37" s="68"/>
      <c r="B37" s="114">
        <v>2019</v>
      </c>
      <c r="C37" s="92">
        <v>94.641666666666666</v>
      </c>
      <c r="D37" s="92">
        <v>101.22500000000001</v>
      </c>
      <c r="E37" s="92">
        <v>96.524999999999991</v>
      </c>
      <c r="F37" s="92">
        <v>105.69999999999999</v>
      </c>
      <c r="G37" s="92">
        <v>100.75</v>
      </c>
      <c r="H37" s="92">
        <v>102.875</v>
      </c>
      <c r="I37" s="92">
        <v>101.52499999999999</v>
      </c>
      <c r="J37" s="92">
        <v>100.48333333333333</v>
      </c>
      <c r="K37" s="115">
        <v>101.49166666666667</v>
      </c>
      <c r="L37" s="121">
        <v>8.0399999999999991</v>
      </c>
      <c r="M37" s="122">
        <v>9.4499999999999993</v>
      </c>
      <c r="N37" s="123">
        <v>15.62</v>
      </c>
      <c r="O37" s="122">
        <v>7.58</v>
      </c>
      <c r="P37" s="124">
        <v>9.2100000000000009</v>
      </c>
      <c r="Q37" s="125">
        <v>98.292422625400235</v>
      </c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6">
      <c r="A38" s="68"/>
      <c r="B38" s="114">
        <v>2018</v>
      </c>
      <c r="C38" s="92">
        <v>101.12500000000001</v>
      </c>
      <c r="D38" s="92">
        <v>95.191666666666663</v>
      </c>
      <c r="E38" s="92">
        <v>99.291666666666671</v>
      </c>
      <c r="F38" s="92">
        <v>103.55833333333332</v>
      </c>
      <c r="G38" s="92">
        <v>99.774999999999991</v>
      </c>
      <c r="H38" s="92">
        <v>101.375</v>
      </c>
      <c r="I38" s="92">
        <v>100.93333333333332</v>
      </c>
      <c r="J38" s="92">
        <v>97.13333333333334</v>
      </c>
      <c r="K38" s="115">
        <v>100.68333333333334</v>
      </c>
      <c r="L38" s="121">
        <v>8</v>
      </c>
      <c r="M38" s="122">
        <v>9.58</v>
      </c>
      <c r="N38" s="123">
        <v>16.77</v>
      </c>
      <c r="O38" s="122">
        <v>7.44</v>
      </c>
      <c r="P38" s="124">
        <v>9.4600000000000009</v>
      </c>
      <c r="Q38" s="125">
        <v>100.9605122732124</v>
      </c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6">
      <c r="A39" s="68"/>
      <c r="B39" s="126">
        <v>2017</v>
      </c>
      <c r="C39" s="127">
        <v>100</v>
      </c>
      <c r="D39" s="127">
        <v>100.00833333333334</v>
      </c>
      <c r="E39" s="127">
        <v>100.00833333333333</v>
      </c>
      <c r="F39" s="127">
        <v>100</v>
      </c>
      <c r="G39" s="127">
        <v>100.00833333333334</v>
      </c>
      <c r="H39" s="127">
        <v>100.00833333333333</v>
      </c>
      <c r="I39" s="127">
        <v>99.991666666666674</v>
      </c>
      <c r="J39" s="127">
        <v>100.00833333333333</v>
      </c>
      <c r="K39" s="128">
        <v>100.01666666666667</v>
      </c>
      <c r="L39" s="129">
        <v>8.3699999999999992</v>
      </c>
      <c r="M39" s="130">
        <v>9.64</v>
      </c>
      <c r="N39" s="131">
        <v>16.21</v>
      </c>
      <c r="O39" s="130">
        <v>7.53</v>
      </c>
      <c r="P39" s="132">
        <v>9.3699999999999992</v>
      </c>
      <c r="Q39" s="132">
        <v>100</v>
      </c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4.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4.5">
      <c r="A41" s="68"/>
      <c r="B41" s="68"/>
      <c r="C41" s="68" t="s">
        <v>58</v>
      </c>
      <c r="D41" s="133" t="s">
        <v>205</v>
      </c>
      <c r="E41" s="68"/>
      <c r="F41" s="68"/>
      <c r="G41" s="68"/>
      <c r="H41" s="68"/>
      <c r="I41" s="68"/>
      <c r="J41" s="68"/>
      <c r="K41" s="68"/>
      <c r="L41" s="97" t="s">
        <v>58</v>
      </c>
      <c r="M41" s="106" t="s">
        <v>206</v>
      </c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5" spans="1:26" ht="19">
      <c r="B45" s="29" t="s">
        <v>66</v>
      </c>
    </row>
  </sheetData>
  <mergeCells count="1">
    <mergeCell ref="A15:O15"/>
  </mergeCells>
  <hyperlinks>
    <hyperlink ref="C13" r:id="rId1" location="Telechargement" xr:uid="{00000000-0004-0000-0800-000000000000}"/>
    <hyperlink ref="D13" r:id="rId2" location="Tableau" xr:uid="{00000000-0004-0000-0800-000001000000}"/>
    <hyperlink ref="E13" r:id="rId3" location="Telechargement" xr:uid="{00000000-0004-0000-0800-000002000000}"/>
    <hyperlink ref="C26" r:id="rId4" location="Telechargement" xr:uid="{00000000-0004-0000-0800-000003000000}"/>
    <hyperlink ref="D26" r:id="rId5" location="Tableau" xr:uid="{00000000-0004-0000-0800-000004000000}"/>
    <hyperlink ref="E26" r:id="rId6" location="Telechargement" xr:uid="{00000000-0004-0000-0800-000005000000}"/>
    <hyperlink ref="F26" r:id="rId7" location="Telechargement" xr:uid="{00000000-0004-0000-0800-000006000000}"/>
    <hyperlink ref="D41" r:id="rId8" xr:uid="{00000000-0004-0000-0800-000007000000}"/>
    <hyperlink ref="M41" r:id="rId9" xr:uid="{00000000-0004-0000-0800-000008000000}"/>
    <hyperlink ref="B45" location="Sommaire!A1" display="[Retour Sommaire]" xr:uid="{00000000-0004-0000-0800-000009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G18"/>
  <sheetViews>
    <sheetView workbookViewId="0"/>
  </sheetViews>
  <sheetFormatPr baseColWidth="10" defaultColWidth="12.6328125" defaultRowHeight="15.75" customHeight="1"/>
  <cols>
    <col min="2" max="2" width="30.6328125" customWidth="1"/>
    <col min="3" max="7" width="27.7265625" customWidth="1"/>
  </cols>
  <sheetData>
    <row r="1" spans="1:7" ht="19">
      <c r="A1" s="1" t="s">
        <v>11</v>
      </c>
    </row>
    <row r="2" spans="1:7" ht="12.5">
      <c r="A2" s="38"/>
      <c r="B2" s="38"/>
      <c r="C2" s="62"/>
      <c r="D2" s="38"/>
      <c r="E2" s="38"/>
      <c r="F2" s="38"/>
    </row>
    <row r="3" spans="1:7" ht="35.25" customHeight="1">
      <c r="A3" s="134" t="s">
        <v>207</v>
      </c>
      <c r="B3" s="135"/>
      <c r="C3" s="136"/>
      <c r="D3" s="136"/>
      <c r="E3" s="136"/>
      <c r="F3" s="136"/>
      <c r="G3" s="136"/>
    </row>
    <row r="4" spans="1:7" ht="35.25" customHeight="1">
      <c r="A4" s="137"/>
      <c r="B4" s="135"/>
      <c r="C4" s="136"/>
      <c r="D4" s="136"/>
      <c r="E4" s="136"/>
      <c r="F4" s="136"/>
      <c r="G4" s="136"/>
    </row>
    <row r="5" spans="1:7" ht="39.75" customHeight="1">
      <c r="A5" s="38"/>
      <c r="B5" s="138"/>
      <c r="C5" s="30" t="s">
        <v>208</v>
      </c>
      <c r="D5" s="30" t="s">
        <v>209</v>
      </c>
      <c r="E5" s="30" t="s">
        <v>210</v>
      </c>
      <c r="F5" s="30" t="s">
        <v>211</v>
      </c>
      <c r="G5" s="30" t="s">
        <v>212</v>
      </c>
    </row>
    <row r="6" spans="1:7" ht="39.75" customHeight="1">
      <c r="A6" s="38"/>
      <c r="B6" s="30" t="s">
        <v>213</v>
      </c>
      <c r="C6" s="30">
        <v>1990</v>
      </c>
      <c r="D6" s="30">
        <v>1998</v>
      </c>
      <c r="E6" s="30">
        <v>2005</v>
      </c>
      <c r="F6" s="30">
        <v>2012</v>
      </c>
      <c r="G6" s="30">
        <v>2019</v>
      </c>
    </row>
    <row r="7" spans="1:7" ht="39.75" customHeight="1">
      <c r="A7" s="38"/>
      <c r="B7" s="30" t="s">
        <v>214</v>
      </c>
      <c r="C7" s="30" t="s">
        <v>215</v>
      </c>
      <c r="D7" s="30" t="s">
        <v>216</v>
      </c>
      <c r="E7" s="30" t="s">
        <v>217</v>
      </c>
      <c r="F7" s="30" t="s">
        <v>218</v>
      </c>
      <c r="G7" s="30" t="s">
        <v>219</v>
      </c>
    </row>
    <row r="8" spans="1:7" ht="39.75" customHeight="1">
      <c r="A8" s="38"/>
      <c r="B8" s="30" t="s">
        <v>220</v>
      </c>
      <c r="C8" s="30" t="s">
        <v>221</v>
      </c>
      <c r="D8" s="30" t="s">
        <v>222</v>
      </c>
      <c r="E8" s="30" t="s">
        <v>223</v>
      </c>
      <c r="F8" s="30" t="s">
        <v>224</v>
      </c>
      <c r="G8" s="30" t="s">
        <v>225</v>
      </c>
    </row>
    <row r="9" spans="1:7" ht="39.75" customHeight="1">
      <c r="A9" s="38"/>
      <c r="B9" s="30" t="s">
        <v>226</v>
      </c>
      <c r="C9" s="30" t="s">
        <v>227</v>
      </c>
      <c r="D9" s="51" t="s">
        <v>228</v>
      </c>
      <c r="E9" s="30" t="s">
        <v>229</v>
      </c>
      <c r="F9" s="30" t="s">
        <v>230</v>
      </c>
      <c r="G9" s="30" t="s">
        <v>231</v>
      </c>
    </row>
    <row r="10" spans="1:7" ht="39.75" customHeight="1">
      <c r="A10" s="38"/>
      <c r="B10" s="30" t="s">
        <v>232</v>
      </c>
      <c r="C10" s="30" t="s">
        <v>233</v>
      </c>
      <c r="D10" s="51" t="s">
        <v>234</v>
      </c>
      <c r="E10" s="30" t="s">
        <v>234</v>
      </c>
      <c r="F10" s="30" t="s">
        <v>234</v>
      </c>
      <c r="G10" s="30" t="s">
        <v>235</v>
      </c>
    </row>
    <row r="11" spans="1:7" ht="12.5">
      <c r="C11" s="20"/>
    </row>
    <row r="12" spans="1:7" ht="12.5">
      <c r="B12" s="20" t="s">
        <v>142</v>
      </c>
      <c r="C12" s="61" t="s">
        <v>236</v>
      </c>
      <c r="D12" s="61" t="s">
        <v>237</v>
      </c>
    </row>
    <row r="13" spans="1:7" ht="12.5">
      <c r="C13" s="61" t="s">
        <v>236</v>
      </c>
      <c r="D13" s="61" t="s">
        <v>237</v>
      </c>
    </row>
    <row r="14" spans="1:7" ht="12.5">
      <c r="C14" s="61" t="s">
        <v>238</v>
      </c>
      <c r="D14" s="61" t="s">
        <v>237</v>
      </c>
    </row>
    <row r="15" spans="1:7" ht="12.5">
      <c r="C15" s="61" t="s">
        <v>237</v>
      </c>
      <c r="D15" s="61" t="s">
        <v>237</v>
      </c>
    </row>
    <row r="18" spans="2:2" ht="19">
      <c r="B18" s="29" t="s">
        <v>66</v>
      </c>
    </row>
  </sheetData>
  <hyperlinks>
    <hyperlink ref="C12" r:id="rId1" xr:uid="{00000000-0004-0000-0900-000000000000}"/>
    <hyperlink ref="D12" r:id="rId2" xr:uid="{00000000-0004-0000-0900-000001000000}"/>
    <hyperlink ref="C13" r:id="rId3" xr:uid="{00000000-0004-0000-0900-000002000000}"/>
    <hyperlink ref="D13" r:id="rId4" xr:uid="{00000000-0004-0000-0900-000003000000}"/>
    <hyperlink ref="C14" r:id="rId5" xr:uid="{00000000-0004-0000-0900-000004000000}"/>
    <hyperlink ref="D14" r:id="rId6" xr:uid="{00000000-0004-0000-0900-000005000000}"/>
    <hyperlink ref="C15" r:id="rId7" xr:uid="{00000000-0004-0000-0900-000006000000}"/>
    <hyperlink ref="D15" r:id="rId8" xr:uid="{00000000-0004-0000-0900-000007000000}"/>
    <hyperlink ref="B18" location="Sommaire!A1" display="[Retour Sommaire]" xr:uid="{00000000-0004-0000-0900-000008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25"/>
  <sheetViews>
    <sheetView workbookViewId="0"/>
  </sheetViews>
  <sheetFormatPr baseColWidth="10" defaultColWidth="12.6328125" defaultRowHeight="15.75" customHeight="1"/>
  <cols>
    <col min="2" max="2" width="17.7265625" customWidth="1"/>
    <col min="3" max="6" width="38.7265625" customWidth="1"/>
    <col min="7" max="10" width="15.90625" customWidth="1"/>
    <col min="11" max="35" width="15.7265625" customWidth="1"/>
  </cols>
  <sheetData>
    <row r="1" spans="1:26" ht="19">
      <c r="A1" s="1" t="s">
        <v>239</v>
      </c>
    </row>
    <row r="2" spans="1:26" ht="12.5">
      <c r="A2" s="38"/>
      <c r="B2" s="38"/>
      <c r="C2" s="62"/>
      <c r="D2" s="38"/>
      <c r="E2" s="38"/>
      <c r="F2" s="38"/>
    </row>
    <row r="3" spans="1:26" ht="35.25" customHeight="1">
      <c r="A3" s="37" t="s">
        <v>240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6" ht="35.2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26" ht="35.25" customHeight="1">
      <c r="A5" s="68"/>
      <c r="B5" s="139"/>
      <c r="C5" s="140" t="s">
        <v>241</v>
      </c>
      <c r="D5" s="141" t="s">
        <v>242</v>
      </c>
      <c r="E5" s="141" t="s">
        <v>243</v>
      </c>
      <c r="F5" s="141" t="s">
        <v>244</v>
      </c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26" ht="35.25" customHeight="1">
      <c r="A6" s="68"/>
      <c r="B6" s="142">
        <v>2019</v>
      </c>
      <c r="C6" s="143">
        <v>340800</v>
      </c>
      <c r="D6" s="144">
        <v>279456</v>
      </c>
      <c r="E6" s="145"/>
      <c r="F6" s="146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6" ht="35.25" customHeight="1">
      <c r="A7" s="68"/>
      <c r="B7" s="142">
        <v>2020</v>
      </c>
      <c r="C7" s="143">
        <v>167000</v>
      </c>
      <c r="D7" s="144">
        <v>118570</v>
      </c>
      <c r="E7" s="145"/>
      <c r="F7" s="146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26" ht="35.25" customHeight="1">
      <c r="A8" s="68"/>
      <c r="B8" s="142">
        <v>2021</v>
      </c>
      <c r="C8" s="143">
        <v>110000</v>
      </c>
      <c r="D8" s="144">
        <v>81400</v>
      </c>
      <c r="E8" s="145"/>
      <c r="F8" s="146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26" ht="35.25" customHeight="1">
      <c r="A9" s="68"/>
      <c r="B9" s="147">
        <v>2022</v>
      </c>
      <c r="C9" s="148">
        <v>90000</v>
      </c>
      <c r="D9" s="149">
        <v>57600</v>
      </c>
      <c r="E9" s="150">
        <v>18000</v>
      </c>
      <c r="F9" s="149">
        <v>39600</v>
      </c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26" ht="35.25" customHeight="1">
      <c r="A10" s="151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26" ht="35.25" customHeight="1">
      <c r="A11" s="151"/>
      <c r="B11" s="68" t="s">
        <v>58</v>
      </c>
      <c r="C11" s="97" t="s">
        <v>245</v>
      </c>
      <c r="D11" s="68"/>
      <c r="E11" s="68"/>
      <c r="F11" s="68"/>
      <c r="G11" s="68"/>
      <c r="H11" s="68"/>
      <c r="I11" s="68"/>
      <c r="J11" s="68"/>
      <c r="K11" s="68"/>
      <c r="L11" s="68"/>
    </row>
    <row r="12" spans="1:26" ht="35.25" customHeight="1">
      <c r="A12" s="38"/>
      <c r="B12" s="17"/>
      <c r="C12" s="17"/>
      <c r="D12" s="17"/>
      <c r="E12" s="17"/>
      <c r="F12" s="17"/>
    </row>
    <row r="13" spans="1:26" ht="30.75" customHeight="1">
      <c r="A13" s="677" t="s">
        <v>185</v>
      </c>
      <c r="B13" s="662"/>
      <c r="C13" s="662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2"/>
      <c r="O13" s="662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6" spans="1:26" ht="29">
      <c r="B16" s="152"/>
      <c r="C16" s="153" t="s">
        <v>241</v>
      </c>
      <c r="D16" s="153" t="s">
        <v>246</v>
      </c>
      <c r="E16" s="153" t="s">
        <v>242</v>
      </c>
      <c r="F16" s="678" t="s">
        <v>247</v>
      </c>
      <c r="G16" s="154" t="s">
        <v>248</v>
      </c>
      <c r="H16" s="154" t="s">
        <v>249</v>
      </c>
      <c r="I16" s="154" t="s">
        <v>250</v>
      </c>
      <c r="J16" s="154" t="s">
        <v>251</v>
      </c>
      <c r="K16" s="678" t="s">
        <v>252</v>
      </c>
      <c r="L16" s="154" t="s">
        <v>248</v>
      </c>
      <c r="M16" s="154" t="s">
        <v>249</v>
      </c>
      <c r="N16" s="154" t="s">
        <v>250</v>
      </c>
      <c r="O16" s="155" t="s">
        <v>251</v>
      </c>
    </row>
    <row r="17" spans="2:15" ht="14.5">
      <c r="B17" s="156">
        <v>2019</v>
      </c>
      <c r="C17" s="157">
        <v>340800</v>
      </c>
      <c r="D17" s="158">
        <v>0.82</v>
      </c>
      <c r="E17" s="157">
        <v>279456</v>
      </c>
      <c r="F17" s="659"/>
      <c r="G17" s="159" t="s">
        <v>253</v>
      </c>
      <c r="H17" s="159" t="s">
        <v>253</v>
      </c>
      <c r="I17" s="159" t="s">
        <v>253</v>
      </c>
      <c r="J17" s="159" t="s">
        <v>253</v>
      </c>
      <c r="K17" s="659"/>
      <c r="L17" s="159" t="s">
        <v>253</v>
      </c>
      <c r="M17" s="159" t="s">
        <v>253</v>
      </c>
      <c r="N17" s="159" t="s">
        <v>253</v>
      </c>
      <c r="O17" s="160" t="s">
        <v>253</v>
      </c>
    </row>
    <row r="18" spans="2:15" ht="14.5">
      <c r="B18" s="156">
        <v>2020</v>
      </c>
      <c r="C18" s="157">
        <v>167000</v>
      </c>
      <c r="D18" s="158">
        <v>0.71</v>
      </c>
      <c r="E18" s="157">
        <v>118570</v>
      </c>
      <c r="F18" s="659"/>
      <c r="G18" s="159" t="s">
        <v>253</v>
      </c>
      <c r="H18" s="159" t="s">
        <v>253</v>
      </c>
      <c r="I18" s="159" t="s">
        <v>253</v>
      </c>
      <c r="J18" s="159" t="s">
        <v>253</v>
      </c>
      <c r="K18" s="659"/>
      <c r="L18" s="159" t="s">
        <v>253</v>
      </c>
      <c r="M18" s="159" t="s">
        <v>253</v>
      </c>
      <c r="N18" s="159" t="s">
        <v>253</v>
      </c>
      <c r="O18" s="160" t="s">
        <v>253</v>
      </c>
    </row>
    <row r="19" spans="2:15" ht="14.5">
      <c r="B19" s="156">
        <v>2021</v>
      </c>
      <c r="C19" s="157">
        <v>110000</v>
      </c>
      <c r="D19" s="158">
        <v>0.74</v>
      </c>
      <c r="E19" s="157">
        <v>81400</v>
      </c>
      <c r="F19" s="659"/>
      <c r="G19" s="159" t="s">
        <v>253</v>
      </c>
      <c r="H19" s="159" t="s">
        <v>253</v>
      </c>
      <c r="I19" s="159" t="s">
        <v>253</v>
      </c>
      <c r="J19" s="159" t="s">
        <v>253</v>
      </c>
      <c r="K19" s="659"/>
      <c r="L19" s="159" t="s">
        <v>253</v>
      </c>
      <c r="M19" s="159" t="s">
        <v>253</v>
      </c>
      <c r="N19" s="159" t="s">
        <v>253</v>
      </c>
      <c r="O19" s="160" t="s">
        <v>253</v>
      </c>
    </row>
    <row r="20" spans="2:15" ht="14.5">
      <c r="B20" s="161">
        <v>2022</v>
      </c>
      <c r="C20" s="162">
        <v>90000</v>
      </c>
      <c r="D20" s="163">
        <v>0.64</v>
      </c>
      <c r="E20" s="162">
        <v>57600</v>
      </c>
      <c r="F20" s="679"/>
      <c r="G20" s="163">
        <v>0.2</v>
      </c>
      <c r="H20" s="163">
        <v>0.44</v>
      </c>
      <c r="I20" s="163">
        <v>0.3</v>
      </c>
      <c r="J20" s="163">
        <v>0.13</v>
      </c>
      <c r="K20" s="679"/>
      <c r="L20" s="163">
        <v>0.27</v>
      </c>
      <c r="M20" s="163">
        <v>0.39</v>
      </c>
      <c r="N20" s="163">
        <v>0.2</v>
      </c>
      <c r="O20" s="164">
        <v>0.13</v>
      </c>
    </row>
    <row r="21" spans="2:15" ht="14.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 ht="14.5">
      <c r="B22" s="68" t="s">
        <v>58</v>
      </c>
      <c r="C22" s="165" t="s">
        <v>254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5" spans="2:15" ht="19">
      <c r="B25" s="29" t="s">
        <v>66</v>
      </c>
    </row>
  </sheetData>
  <mergeCells count="3">
    <mergeCell ref="A13:O13"/>
    <mergeCell ref="F16:F20"/>
    <mergeCell ref="K16:K20"/>
  </mergeCells>
  <hyperlinks>
    <hyperlink ref="C22" r:id="rId1" xr:uid="{00000000-0004-0000-0A00-000000000000}"/>
    <hyperlink ref="B25" location="Sommaire!A1" display="[Retour Sommaire]" xr:uid="{00000000-0004-0000-0A00-000001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P61"/>
  <sheetViews>
    <sheetView topLeftCell="A8" workbookViewId="0">
      <selection activeCell="D11" sqref="D11"/>
    </sheetView>
  </sheetViews>
  <sheetFormatPr baseColWidth="10" defaultColWidth="12.6328125" defaultRowHeight="15.75" customHeight="1"/>
  <cols>
    <col min="2" max="2" width="42.90625" customWidth="1"/>
    <col min="3" max="6" width="38.7265625" customWidth="1"/>
    <col min="7" max="10" width="15.90625" customWidth="1"/>
    <col min="11" max="35" width="15.7265625" customWidth="1"/>
  </cols>
  <sheetData>
    <row r="1" spans="1:16" ht="19">
      <c r="A1" s="1" t="s">
        <v>14</v>
      </c>
    </row>
    <row r="2" spans="1:16" ht="12.5">
      <c r="A2" s="38"/>
      <c r="B2" s="38"/>
      <c r="C2" s="62"/>
      <c r="D2" s="38"/>
      <c r="E2" s="38"/>
      <c r="F2" s="38"/>
    </row>
    <row r="3" spans="1:16" ht="35.25" customHeight="1">
      <c r="A3" s="134" t="s">
        <v>255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35.25" customHeight="1">
      <c r="A4" s="151"/>
      <c r="B4" s="68"/>
      <c r="C4" s="166" t="s">
        <v>256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6" ht="35.25" customHeight="1">
      <c r="A5" s="151"/>
      <c r="B5" s="167" t="s">
        <v>257</v>
      </c>
      <c r="C5" s="168" t="s">
        <v>258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ht="35.25" customHeight="1">
      <c r="A6" s="151"/>
      <c r="B6" s="169" t="s">
        <v>259</v>
      </c>
      <c r="C6" s="169" t="s">
        <v>260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ht="35.25" customHeight="1">
      <c r="A7" s="151"/>
      <c r="B7" s="169" t="s">
        <v>261</v>
      </c>
      <c r="C7" s="169" t="s">
        <v>262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6" ht="35.25" customHeight="1">
      <c r="A8" s="151"/>
      <c r="B8" s="169" t="s">
        <v>263</v>
      </c>
      <c r="C8" s="169">
        <v>571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ht="35.25" customHeight="1">
      <c r="A9" s="151"/>
      <c r="B9" s="167" t="s">
        <v>264</v>
      </c>
      <c r="C9" s="168" t="s">
        <v>265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ht="35.25" customHeight="1">
      <c r="A10" s="151"/>
      <c r="B10" s="169" t="s">
        <v>266</v>
      </c>
      <c r="C10" s="169" t="s">
        <v>267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ht="35.25" customHeight="1">
      <c r="A11" s="151"/>
      <c r="B11" s="167" t="s">
        <v>268</v>
      </c>
      <c r="C11" s="168" t="s">
        <v>269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6" ht="35.25" customHeight="1">
      <c r="A12" s="151"/>
      <c r="B12" s="167" t="s">
        <v>270</v>
      </c>
      <c r="C12" s="168">
        <v>178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16" ht="35.25" customHeight="1">
      <c r="A13" s="151"/>
      <c r="B13" s="167" t="s">
        <v>271</v>
      </c>
      <c r="C13" s="168" t="s">
        <v>272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1:16" ht="35.25" customHeight="1">
      <c r="A14" s="151"/>
      <c r="B14" s="169" t="s">
        <v>273</v>
      </c>
      <c r="C14" s="169" t="s">
        <v>274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 ht="35.25" customHeight="1">
      <c r="A15" s="151"/>
      <c r="B15" s="169" t="s">
        <v>275</v>
      </c>
      <c r="C15" s="169" t="s">
        <v>276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16" ht="35.25" customHeight="1">
      <c r="A16" s="151"/>
      <c r="B16" s="167" t="s">
        <v>53</v>
      </c>
      <c r="C16" s="168" t="s">
        <v>277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1:16" ht="35.25" customHeight="1">
      <c r="A17" s="151"/>
      <c r="B17" s="167" t="s">
        <v>44</v>
      </c>
      <c r="C17" s="168" t="s">
        <v>278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ht="35.25" customHeight="1">
      <c r="A18" s="15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ht="35.25" customHeight="1">
      <c r="A19" s="151"/>
      <c r="B19" s="97" t="s">
        <v>58</v>
      </c>
      <c r="C19" s="170" t="s">
        <v>279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1:16" ht="35.25" customHeight="1">
      <c r="A20" s="151"/>
      <c r="B20" s="97"/>
      <c r="C20" s="9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1:16" ht="35.25" customHeight="1">
      <c r="A21" s="134" t="s">
        <v>280</v>
      </c>
      <c r="B21" s="97"/>
      <c r="C21" s="9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1:16" ht="35.25" customHeight="1">
      <c r="A22" s="151"/>
      <c r="B22" s="97"/>
      <c r="C22" s="166" t="s">
        <v>256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6" ht="35.25" customHeight="1">
      <c r="A23" s="151"/>
      <c r="B23" s="171" t="s">
        <v>281</v>
      </c>
      <c r="C23" s="168" t="s">
        <v>282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1:16" ht="35.25" customHeight="1">
      <c r="A24" s="151"/>
      <c r="B24" s="171" t="s">
        <v>283</v>
      </c>
      <c r="C24" s="168" t="s">
        <v>284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1:16" ht="35.25" customHeight="1">
      <c r="A25" s="151"/>
      <c r="B25" s="172" t="s">
        <v>285</v>
      </c>
      <c r="C25" s="169" t="s">
        <v>286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1:16" ht="35.25" customHeight="1">
      <c r="A26" s="151"/>
      <c r="B26" s="167" t="s">
        <v>287</v>
      </c>
      <c r="C26" s="168" t="s">
        <v>288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1:16" ht="35.25" customHeight="1">
      <c r="A27" s="151"/>
      <c r="B27" s="169" t="s">
        <v>289</v>
      </c>
      <c r="C27" s="169" t="s">
        <v>290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 ht="35.25" customHeight="1">
      <c r="A28" s="151"/>
      <c r="B28" s="169" t="s">
        <v>291</v>
      </c>
      <c r="C28" s="169" t="s">
        <v>292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16" ht="35.25" customHeight="1">
      <c r="A29" s="151"/>
      <c r="B29" s="167" t="s">
        <v>293</v>
      </c>
      <c r="C29" s="168" t="s">
        <v>294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1:16" ht="35.25" customHeight="1">
      <c r="A30" s="151"/>
      <c r="B30" s="169" t="s">
        <v>295</v>
      </c>
      <c r="C30" s="169">
        <v>312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1:16" ht="35.25" customHeight="1">
      <c r="A31" s="151"/>
      <c r="B31" s="169" t="s">
        <v>296</v>
      </c>
      <c r="C31" s="169" t="s">
        <v>297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1:16" ht="35.25" customHeight="1">
      <c r="A32" s="151"/>
      <c r="B32" s="167" t="s">
        <v>298</v>
      </c>
      <c r="C32" s="168" t="s">
        <v>272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1:16" ht="35.25" customHeight="1">
      <c r="A33" s="151"/>
      <c r="B33" s="169" t="s">
        <v>299</v>
      </c>
      <c r="C33" s="169" t="s">
        <v>300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1:16" ht="35.25" customHeight="1">
      <c r="A34" s="151"/>
      <c r="B34" s="169" t="s">
        <v>301</v>
      </c>
      <c r="C34" s="169" t="s">
        <v>302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1:16" ht="35.25" customHeight="1">
      <c r="A35" s="151"/>
      <c r="B35" s="169" t="s">
        <v>303</v>
      </c>
      <c r="C35" s="169" t="s">
        <v>304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1:16" ht="35.25" customHeight="1">
      <c r="A36" s="151"/>
      <c r="B36" s="169" t="s">
        <v>305</v>
      </c>
      <c r="C36" s="169" t="s">
        <v>306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1:16" ht="35.25" customHeight="1">
      <c r="A37" s="151"/>
      <c r="B37" s="167" t="s">
        <v>307</v>
      </c>
      <c r="C37" s="168" t="s">
        <v>308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1:16" ht="35.25" customHeight="1">
      <c r="A38" s="151"/>
      <c r="B38" s="169" t="s">
        <v>309</v>
      </c>
      <c r="C38" s="169">
        <v>452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1:16" ht="35.25" customHeight="1">
      <c r="A39" s="151"/>
      <c r="B39" s="169" t="s">
        <v>310</v>
      </c>
      <c r="C39" s="169">
        <v>731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1:16" ht="35.25" customHeight="1">
      <c r="A40" s="151"/>
      <c r="B40" s="169" t="s">
        <v>311</v>
      </c>
      <c r="C40" s="169">
        <v>667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1:16" ht="35.25" customHeight="1">
      <c r="A41" s="151"/>
      <c r="B41" s="167" t="s">
        <v>312</v>
      </c>
      <c r="C41" s="168" t="s">
        <v>313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1:16" ht="35.25" customHeight="1">
      <c r="A42" s="151"/>
      <c r="B42" s="97"/>
      <c r="C42" s="9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1:16" ht="35.25" customHeight="1">
      <c r="A43" s="151"/>
      <c r="B43" s="97" t="s">
        <v>58</v>
      </c>
      <c r="C43" s="170" t="s">
        <v>314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1:16" ht="35.25" customHeight="1">
      <c r="A44" s="151"/>
      <c r="B44" s="97"/>
      <c r="C44" s="9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1:16" ht="35.25" customHeight="1">
      <c r="A45" s="134" t="s">
        <v>315</v>
      </c>
      <c r="B45" s="21"/>
      <c r="C45" s="97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1:16" ht="35.25" customHeight="1">
      <c r="A46" s="151"/>
      <c r="B46" s="173"/>
      <c r="C46" s="97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1:16" ht="35.25" customHeight="1">
      <c r="A47" s="151"/>
      <c r="B47" s="174" t="s">
        <v>316</v>
      </c>
      <c r="C47" s="175">
        <v>9.1999999999999993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1:16" ht="35.25" customHeight="1">
      <c r="A48" s="151"/>
      <c r="B48" s="176" t="s">
        <v>317</v>
      </c>
      <c r="C48" s="177">
        <v>6.1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1:16" ht="35.25" customHeight="1">
      <c r="A49" s="151"/>
      <c r="B49" s="178" t="s">
        <v>318</v>
      </c>
      <c r="C49" s="177">
        <v>3.1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1:16" ht="35.25" customHeight="1">
      <c r="A50" s="151"/>
      <c r="B50" s="179" t="s">
        <v>319</v>
      </c>
      <c r="C50" s="177">
        <v>1.6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1:16" ht="35.25" customHeight="1">
      <c r="A51" s="151"/>
      <c r="B51" s="179" t="s">
        <v>320</v>
      </c>
      <c r="C51" s="177">
        <v>1.6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1:16" ht="38.25" customHeight="1">
      <c r="A52" s="151"/>
      <c r="B52" s="180" t="s">
        <v>321</v>
      </c>
      <c r="C52" s="181">
        <v>50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1:16" ht="39" customHeight="1"/>
    <row r="54" spans="1:16" ht="39" customHeight="1">
      <c r="B54" s="20" t="s">
        <v>142</v>
      </c>
      <c r="C54" s="61" t="s">
        <v>322</v>
      </c>
    </row>
    <row r="55" spans="1:16" ht="39" customHeight="1">
      <c r="C55" s="61" t="s">
        <v>323</v>
      </c>
    </row>
    <row r="56" spans="1:16" ht="39" customHeight="1">
      <c r="C56" s="61" t="s">
        <v>324</v>
      </c>
    </row>
    <row r="57" spans="1:16" ht="39" customHeight="1"/>
    <row r="58" spans="1:16" ht="39" customHeight="1">
      <c r="B58" s="29" t="s">
        <v>66</v>
      </c>
    </row>
    <row r="59" spans="1:16" ht="39" customHeight="1"/>
    <row r="60" spans="1:16" ht="39" customHeight="1"/>
    <row r="61" spans="1:16" ht="39" customHeight="1"/>
  </sheetData>
  <hyperlinks>
    <hyperlink ref="C19" r:id="rId1" xr:uid="{00000000-0004-0000-0B00-000000000000}"/>
    <hyperlink ref="C43" r:id="rId2" xr:uid="{00000000-0004-0000-0B00-000001000000}"/>
    <hyperlink ref="C54" r:id="rId3" xr:uid="{00000000-0004-0000-0B00-000002000000}"/>
    <hyperlink ref="C55" r:id="rId4" xr:uid="{00000000-0004-0000-0B00-000003000000}"/>
    <hyperlink ref="C56" r:id="rId5" xr:uid="{00000000-0004-0000-0B00-000004000000}"/>
    <hyperlink ref="B58" location="Sommaire!A1" display="[Retour Sommaire]" xr:uid="{00000000-0004-0000-0B00-000005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P16"/>
  <sheetViews>
    <sheetView topLeftCell="A9" workbookViewId="0">
      <selection activeCell="B16" sqref="B16"/>
    </sheetView>
  </sheetViews>
  <sheetFormatPr baseColWidth="10" defaultColWidth="12.6328125" defaultRowHeight="15.75" customHeight="1"/>
  <cols>
    <col min="2" max="2" width="42.90625" customWidth="1"/>
    <col min="3" max="6" width="38.7265625" customWidth="1"/>
    <col min="7" max="10" width="15.90625" customWidth="1"/>
    <col min="11" max="35" width="15.7265625" customWidth="1"/>
  </cols>
  <sheetData>
    <row r="1" spans="1:16" ht="19">
      <c r="A1" s="1" t="s">
        <v>16</v>
      </c>
    </row>
    <row r="2" spans="1:16" ht="12.5">
      <c r="A2" s="38"/>
      <c r="B2" s="38"/>
      <c r="C2" s="62"/>
      <c r="D2" s="38"/>
      <c r="E2" s="38"/>
      <c r="F2" s="38"/>
    </row>
    <row r="3" spans="1:16" ht="35.25" customHeight="1">
      <c r="A3" s="134" t="s">
        <v>325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35.25" customHeight="1">
      <c r="A4" s="151"/>
      <c r="B4" s="68"/>
      <c r="C4" s="166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6" ht="35.25" customHeight="1">
      <c r="A5" s="151"/>
      <c r="B5" s="167" t="s">
        <v>326</v>
      </c>
      <c r="C5" s="167" t="s">
        <v>327</v>
      </c>
      <c r="D5" s="167" t="s">
        <v>328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ht="73.5" customHeight="1">
      <c r="A6" s="151"/>
      <c r="B6" s="172" t="s">
        <v>329</v>
      </c>
      <c r="C6" s="56" t="s">
        <v>330</v>
      </c>
      <c r="D6" s="55" t="s">
        <v>331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ht="73.5" customHeight="1">
      <c r="A7" s="151"/>
      <c r="B7" s="55" t="s">
        <v>332</v>
      </c>
      <c r="C7" s="55" t="s">
        <v>333</v>
      </c>
      <c r="D7" s="55" t="s">
        <v>334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6" ht="73.5" customHeight="1">
      <c r="A8" s="151"/>
      <c r="B8" s="680" t="s">
        <v>335</v>
      </c>
      <c r="C8" s="681" t="s">
        <v>336</v>
      </c>
      <c r="D8" s="55" t="s">
        <v>337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ht="73.5" customHeight="1">
      <c r="A9" s="151"/>
      <c r="B9" s="660"/>
      <c r="C9" s="660"/>
      <c r="D9" s="55" t="s">
        <v>338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ht="35.25" customHeight="1">
      <c r="A10" s="151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ht="35.25" customHeight="1">
      <c r="A11" s="151"/>
      <c r="B11" s="97" t="s">
        <v>142</v>
      </c>
      <c r="C11" s="47" t="s">
        <v>339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6" ht="35.25" customHeight="1">
      <c r="A12" s="151"/>
      <c r="B12" s="97"/>
      <c r="C12" s="47" t="s">
        <v>340</v>
      </c>
      <c r="D12" s="46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16" ht="35.25" customHeight="1">
      <c r="A13" s="151"/>
      <c r="B13" s="97"/>
      <c r="C13" s="47" t="s">
        <v>341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6" spans="1:16" ht="19">
      <c r="B16" s="29" t="s">
        <v>66</v>
      </c>
    </row>
  </sheetData>
  <mergeCells count="2">
    <mergeCell ref="B8:B9"/>
    <mergeCell ref="C8:C9"/>
  </mergeCells>
  <hyperlinks>
    <hyperlink ref="C11" r:id="rId1" xr:uid="{00000000-0004-0000-0C00-000000000000}"/>
    <hyperlink ref="C12" r:id="rId2" xr:uid="{00000000-0004-0000-0C00-000001000000}"/>
    <hyperlink ref="C13" r:id="rId3" xr:uid="{00000000-0004-0000-0C00-000002000000}"/>
    <hyperlink ref="B16" location="Sommaire!A1" display="[Retour Sommaire]" xr:uid="{00000000-0004-0000-0C00-000003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I16"/>
  <sheetViews>
    <sheetView topLeftCell="A8" workbookViewId="0">
      <selection activeCell="B16" sqref="B16"/>
    </sheetView>
  </sheetViews>
  <sheetFormatPr baseColWidth="10" defaultColWidth="12.6328125" defaultRowHeight="15.75" customHeight="1"/>
  <cols>
    <col min="2" max="2" width="42.90625" customWidth="1"/>
    <col min="3" max="6" width="38.7265625" customWidth="1"/>
    <col min="7" max="10" width="15.90625" customWidth="1"/>
    <col min="11" max="35" width="15.7265625" customWidth="1"/>
  </cols>
  <sheetData>
    <row r="1" spans="1:35" ht="19">
      <c r="A1" s="1" t="s">
        <v>342</v>
      </c>
    </row>
    <row r="2" spans="1:35" ht="12.5">
      <c r="A2" s="38"/>
      <c r="B2" s="38"/>
      <c r="C2" s="62"/>
      <c r="D2" s="38"/>
      <c r="E2" s="38"/>
      <c r="F2" s="38"/>
    </row>
    <row r="3" spans="1:35" ht="35.25" customHeight="1">
      <c r="A3" s="134" t="s">
        <v>343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35" ht="35.25" customHeight="1">
      <c r="A4" s="151"/>
      <c r="B4" s="166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35" ht="45" customHeight="1">
      <c r="A5" s="182"/>
      <c r="B5" s="183" t="s">
        <v>344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45" customHeight="1">
      <c r="A6" s="182"/>
      <c r="B6" s="183" t="s">
        <v>345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45" customHeight="1">
      <c r="A7" s="182"/>
      <c r="B7" s="183" t="s">
        <v>346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45" customHeight="1">
      <c r="A8" s="182"/>
      <c r="B8" s="183" t="s">
        <v>347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45" customHeight="1">
      <c r="A9" s="182"/>
      <c r="B9" s="183" t="s">
        <v>348</v>
      </c>
      <c r="C9" s="11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35.25" customHeight="1">
      <c r="A10" s="151"/>
      <c r="B10" s="185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35" ht="35.25" customHeight="1">
      <c r="A11" s="151"/>
      <c r="B11" s="97" t="s">
        <v>349</v>
      </c>
      <c r="C11" s="185" t="s">
        <v>350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35" ht="35.25" customHeight="1">
      <c r="A12" s="151"/>
      <c r="B12" s="68"/>
      <c r="C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35" ht="35.25" customHeight="1">
      <c r="A13" s="151"/>
      <c r="B13" s="97" t="s">
        <v>142</v>
      </c>
      <c r="C13" s="186" t="s">
        <v>351</v>
      </c>
      <c r="D13" s="185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1:35" ht="35.25" customHeight="1">
      <c r="A14" s="151"/>
      <c r="B14" s="97"/>
      <c r="C14" s="187"/>
      <c r="D14" s="46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35" ht="35.25" customHeight="1">
      <c r="A15" s="151"/>
      <c r="B15" s="97"/>
      <c r="C15" s="187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35" ht="19">
      <c r="B16" s="29" t="s">
        <v>66</v>
      </c>
    </row>
  </sheetData>
  <hyperlinks>
    <hyperlink ref="C13" r:id="rId1" xr:uid="{00000000-0004-0000-0D00-000000000000}"/>
    <hyperlink ref="B16" location="Sommaire!A1" display="[Retour Sommaire]" xr:uid="{00000000-0004-0000-0D00-000001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I65"/>
  <sheetViews>
    <sheetView workbookViewId="0"/>
  </sheetViews>
  <sheetFormatPr baseColWidth="10" defaultColWidth="12.6328125" defaultRowHeight="15.75" customHeight="1"/>
  <cols>
    <col min="2" max="2" width="59.453125" customWidth="1"/>
    <col min="3" max="3" width="31.7265625" customWidth="1"/>
    <col min="4" max="4" width="51.7265625" customWidth="1"/>
    <col min="5" max="6" width="38.7265625" customWidth="1"/>
    <col min="7" max="10" width="15.90625" customWidth="1"/>
    <col min="11" max="35" width="15.7265625" customWidth="1"/>
  </cols>
  <sheetData>
    <row r="1" spans="1:35" ht="19">
      <c r="A1" s="1" t="s">
        <v>352</v>
      </c>
    </row>
    <row r="2" spans="1:35" ht="12.5">
      <c r="A2" s="38"/>
      <c r="B2" s="38"/>
      <c r="C2" s="62"/>
      <c r="D2" s="38"/>
      <c r="E2" s="38"/>
      <c r="F2" s="38"/>
    </row>
    <row r="3" spans="1:35" ht="35.25" customHeight="1">
      <c r="A3" s="134" t="s">
        <v>353</v>
      </c>
      <c r="B3" s="38"/>
      <c r="C3" s="38"/>
      <c r="D3" s="3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35" ht="35.25" customHeight="1">
      <c r="A4" s="38"/>
      <c r="B4" s="38"/>
      <c r="C4" s="38"/>
      <c r="D4" s="3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35" ht="45" customHeight="1">
      <c r="A5" s="38"/>
      <c r="B5" s="188"/>
      <c r="C5" s="189" t="s">
        <v>354</v>
      </c>
      <c r="D5" s="190" t="s">
        <v>355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45" customHeight="1">
      <c r="A6" s="38"/>
      <c r="B6" s="191" t="s">
        <v>44</v>
      </c>
      <c r="C6" s="192">
        <v>3193</v>
      </c>
      <c r="D6" s="193">
        <v>3161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45" customHeight="1">
      <c r="A7" s="38"/>
      <c r="B7" s="191" t="s">
        <v>49</v>
      </c>
      <c r="C7" s="192">
        <v>456</v>
      </c>
      <c r="D7" s="194">
        <v>157</v>
      </c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35.25" customHeight="1">
      <c r="A8" s="38"/>
      <c r="B8" s="191" t="s">
        <v>50</v>
      </c>
      <c r="C8" s="192">
        <v>224</v>
      </c>
      <c r="D8" s="194">
        <v>133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35" ht="35.25" customHeight="1">
      <c r="A9" s="38"/>
      <c r="B9" s="191" t="s">
        <v>356</v>
      </c>
      <c r="C9" s="192">
        <v>720</v>
      </c>
      <c r="D9" s="194">
        <v>550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35" ht="35.25" customHeight="1">
      <c r="A10" s="38"/>
      <c r="B10" s="191" t="s">
        <v>357</v>
      </c>
      <c r="C10" s="192">
        <v>1518</v>
      </c>
      <c r="D10" s="194">
        <v>1799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35" ht="35.25" customHeight="1">
      <c r="A11" s="38"/>
      <c r="B11" s="191" t="s">
        <v>358</v>
      </c>
      <c r="C11" s="195">
        <v>157</v>
      </c>
      <c r="D11" s="194">
        <v>391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35" ht="35.25" customHeight="1">
      <c r="A12" s="38"/>
      <c r="B12" s="196" t="s">
        <v>359</v>
      </c>
      <c r="C12" s="197">
        <v>84</v>
      </c>
      <c r="D12" s="198">
        <v>131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35" ht="35.25" customHeight="1">
      <c r="A13" s="38"/>
      <c r="B13" s="38"/>
      <c r="C13" s="38"/>
      <c r="D13" s="3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1:35" ht="12.5">
      <c r="A14" s="38"/>
      <c r="B14" s="38" t="s">
        <v>58</v>
      </c>
      <c r="C14" s="199" t="s">
        <v>360</v>
      </c>
      <c r="D14" s="38"/>
    </row>
    <row r="16" spans="1:35" ht="30.75" customHeight="1">
      <c r="A16" s="677" t="s">
        <v>185</v>
      </c>
      <c r="B16" s="662"/>
      <c r="C16" s="662"/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2"/>
      <c r="O16" s="662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9" spans="1:9" ht="16.5">
      <c r="A19" s="134" t="s">
        <v>361</v>
      </c>
    </row>
    <row r="21" spans="1:9" ht="39">
      <c r="B21" s="200"/>
      <c r="C21" s="201" t="s">
        <v>44</v>
      </c>
      <c r="D21" s="201" t="s">
        <v>49</v>
      </c>
      <c r="E21" s="201" t="s">
        <v>50</v>
      </c>
      <c r="F21" s="201" t="s">
        <v>356</v>
      </c>
      <c r="G21" s="201" t="s">
        <v>357</v>
      </c>
      <c r="H21" s="201" t="s">
        <v>358</v>
      </c>
      <c r="I21" s="202" t="s">
        <v>359</v>
      </c>
    </row>
    <row r="22" spans="1:9" ht="13">
      <c r="B22" s="203" t="s">
        <v>354</v>
      </c>
      <c r="C22" s="204">
        <v>3193</v>
      </c>
      <c r="D22" s="204">
        <v>456</v>
      </c>
      <c r="E22" s="204">
        <v>224</v>
      </c>
      <c r="F22" s="204">
        <v>720</v>
      </c>
      <c r="G22" s="204">
        <v>1518</v>
      </c>
      <c r="H22" s="204">
        <v>157</v>
      </c>
      <c r="I22" s="205">
        <v>84</v>
      </c>
    </row>
    <row r="23" spans="1:9" ht="13">
      <c r="B23" s="206" t="s">
        <v>362</v>
      </c>
      <c r="C23" s="207">
        <v>1117</v>
      </c>
      <c r="D23" s="207">
        <v>260</v>
      </c>
      <c r="E23" s="207">
        <v>80</v>
      </c>
      <c r="F23" s="207">
        <v>314</v>
      </c>
      <c r="G23" s="207">
        <v>411</v>
      </c>
      <c r="H23" s="207">
        <v>22</v>
      </c>
      <c r="I23" s="208">
        <v>30</v>
      </c>
    </row>
    <row r="24" spans="1:9" ht="13">
      <c r="B24" s="206" t="s">
        <v>363</v>
      </c>
      <c r="C24" s="207">
        <v>640</v>
      </c>
      <c r="D24" s="207">
        <v>143</v>
      </c>
      <c r="E24" s="207">
        <v>46</v>
      </c>
      <c r="F24" s="207">
        <v>91</v>
      </c>
      <c r="G24" s="207">
        <v>295</v>
      </c>
      <c r="H24" s="207">
        <v>43</v>
      </c>
      <c r="I24" s="208">
        <v>22</v>
      </c>
    </row>
    <row r="25" spans="1:9" ht="13">
      <c r="B25" s="206" t="s">
        <v>364</v>
      </c>
      <c r="C25" s="207">
        <v>31</v>
      </c>
      <c r="D25" s="207">
        <v>13</v>
      </c>
      <c r="E25" s="207">
        <v>6</v>
      </c>
      <c r="F25" s="207">
        <v>10</v>
      </c>
      <c r="G25" s="207">
        <v>1</v>
      </c>
      <c r="H25" s="207">
        <v>0</v>
      </c>
      <c r="I25" s="208">
        <v>1</v>
      </c>
    </row>
    <row r="26" spans="1:9" ht="13">
      <c r="B26" s="206" t="s">
        <v>365</v>
      </c>
      <c r="C26" s="207">
        <v>10</v>
      </c>
      <c r="D26" s="207">
        <v>3</v>
      </c>
      <c r="E26" s="207">
        <v>4</v>
      </c>
      <c r="F26" s="207">
        <v>2</v>
      </c>
      <c r="G26" s="207">
        <v>1</v>
      </c>
      <c r="H26" s="207">
        <v>0</v>
      </c>
      <c r="I26" s="208">
        <v>0</v>
      </c>
    </row>
    <row r="27" spans="1:9" ht="13">
      <c r="B27" s="206" t="s">
        <v>366</v>
      </c>
      <c r="C27" s="207">
        <v>91</v>
      </c>
      <c r="D27" s="207">
        <v>37</v>
      </c>
      <c r="E27" s="207">
        <v>5</v>
      </c>
      <c r="F27" s="207">
        <v>29</v>
      </c>
      <c r="G27" s="207">
        <v>20</v>
      </c>
      <c r="H27" s="207">
        <v>0</v>
      </c>
      <c r="I27" s="208">
        <v>0</v>
      </c>
    </row>
    <row r="28" spans="1:9" ht="13">
      <c r="B28" s="209" t="s">
        <v>367</v>
      </c>
      <c r="C28" s="210">
        <v>1304</v>
      </c>
      <c r="D28" s="210">
        <v>0</v>
      </c>
      <c r="E28" s="210">
        <v>83</v>
      </c>
      <c r="F28" s="210">
        <v>274</v>
      </c>
      <c r="G28" s="210">
        <v>790</v>
      </c>
      <c r="H28" s="210">
        <v>92</v>
      </c>
      <c r="I28" s="211">
        <v>65</v>
      </c>
    </row>
    <row r="29" spans="1:9" ht="13">
      <c r="B29" s="212" t="s">
        <v>368</v>
      </c>
      <c r="C29" s="213">
        <v>3161</v>
      </c>
      <c r="D29" s="214">
        <v>157</v>
      </c>
      <c r="E29" s="214">
        <v>133</v>
      </c>
      <c r="F29" s="214">
        <v>550</v>
      </c>
      <c r="G29" s="214">
        <v>1799</v>
      </c>
      <c r="H29" s="214">
        <v>391</v>
      </c>
      <c r="I29" s="215">
        <v>131</v>
      </c>
    </row>
    <row r="30" spans="1:9" ht="12.5">
      <c r="B30" s="216"/>
      <c r="C30" s="217"/>
      <c r="D30" s="218">
        <f t="shared" ref="D30:I30" si="0">D29/$C29</f>
        <v>4.9667826637140144E-2</v>
      </c>
      <c r="E30" s="218">
        <f t="shared" si="0"/>
        <v>4.20752926289149E-2</v>
      </c>
      <c r="F30" s="218">
        <f t="shared" si="0"/>
        <v>0.17399557102182853</v>
      </c>
      <c r="G30" s="218">
        <f t="shared" si="0"/>
        <v>0.56912369503321736</v>
      </c>
      <c r="H30" s="218">
        <f t="shared" si="0"/>
        <v>0.12369503321733628</v>
      </c>
      <c r="I30" s="219">
        <f t="shared" si="0"/>
        <v>4.1442581461562794E-2</v>
      </c>
    </row>
    <row r="31" spans="1:9" ht="13">
      <c r="B31" s="220" t="s">
        <v>369</v>
      </c>
      <c r="C31" s="221">
        <v>1174</v>
      </c>
      <c r="D31" s="221">
        <v>303</v>
      </c>
      <c r="E31" s="221" t="s">
        <v>370</v>
      </c>
      <c r="F31" s="221" t="s">
        <v>371</v>
      </c>
      <c r="G31" s="221" t="s">
        <v>372</v>
      </c>
      <c r="H31" s="221" t="s">
        <v>373</v>
      </c>
      <c r="I31" s="222" t="s">
        <v>374</v>
      </c>
    </row>
    <row r="32" spans="1:9" ht="12.5">
      <c r="B32" s="38"/>
      <c r="C32" s="38"/>
      <c r="D32" s="38"/>
      <c r="E32" s="38"/>
      <c r="F32" s="38"/>
      <c r="G32" s="38"/>
      <c r="H32" s="38"/>
      <c r="I32" s="38"/>
    </row>
    <row r="33" spans="1:12" ht="12.5">
      <c r="B33" s="38"/>
      <c r="C33" s="38"/>
      <c r="D33" s="38"/>
      <c r="E33" s="38"/>
      <c r="F33" s="38"/>
      <c r="G33" s="38"/>
      <c r="H33" s="38"/>
      <c r="I33" s="38"/>
    </row>
    <row r="34" spans="1:12" ht="12.5">
      <c r="B34" s="38" t="s">
        <v>58</v>
      </c>
      <c r="C34" s="199" t="s">
        <v>360</v>
      </c>
      <c r="D34" s="38"/>
      <c r="E34" s="38"/>
      <c r="F34" s="38"/>
      <c r="G34" s="38"/>
      <c r="H34" s="38"/>
      <c r="I34" s="38"/>
    </row>
    <row r="36" spans="1:12" ht="16.5">
      <c r="A36" s="134" t="s">
        <v>375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ht="12.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36" customHeight="1">
      <c r="A38" s="38"/>
      <c r="B38" s="223"/>
      <c r="C38" s="224" t="s">
        <v>49</v>
      </c>
      <c r="D38" s="224" t="s">
        <v>50</v>
      </c>
      <c r="E38" s="224" t="s">
        <v>376</v>
      </c>
      <c r="F38" s="224" t="s">
        <v>62</v>
      </c>
      <c r="G38" s="224" t="s">
        <v>377</v>
      </c>
      <c r="H38" s="224" t="s">
        <v>378</v>
      </c>
      <c r="I38" s="224" t="s">
        <v>379</v>
      </c>
      <c r="J38" s="224" t="s">
        <v>380</v>
      </c>
      <c r="K38" s="224" t="s">
        <v>381</v>
      </c>
      <c r="L38" s="224" t="s">
        <v>44</v>
      </c>
    </row>
    <row r="39" spans="1:12" ht="19.5" customHeight="1">
      <c r="A39" s="38"/>
      <c r="B39" s="225" t="s">
        <v>382</v>
      </c>
      <c r="C39" s="226">
        <v>456</v>
      </c>
      <c r="D39" s="226">
        <v>224</v>
      </c>
      <c r="E39" s="226">
        <v>45</v>
      </c>
      <c r="F39" s="226">
        <v>720</v>
      </c>
      <c r="G39" s="226">
        <v>1518</v>
      </c>
      <c r="H39" s="226">
        <v>120</v>
      </c>
      <c r="I39" s="226">
        <v>30</v>
      </c>
      <c r="J39" s="226">
        <v>7</v>
      </c>
      <c r="K39" s="226">
        <v>39</v>
      </c>
      <c r="L39" s="227">
        <v>3193</v>
      </c>
    </row>
    <row r="40" spans="1:12" ht="19.5" customHeight="1">
      <c r="A40" s="38"/>
      <c r="B40" s="225" t="s">
        <v>383</v>
      </c>
      <c r="C40" s="226">
        <v>41</v>
      </c>
      <c r="D40" s="226">
        <v>0</v>
      </c>
      <c r="E40" s="226">
        <v>1</v>
      </c>
      <c r="F40" s="226">
        <v>49</v>
      </c>
      <c r="G40" s="226">
        <v>120</v>
      </c>
      <c r="H40" s="226">
        <v>16</v>
      </c>
      <c r="I40" s="226">
        <v>11</v>
      </c>
      <c r="J40" s="226">
        <v>1</v>
      </c>
      <c r="K40" s="226">
        <v>0</v>
      </c>
      <c r="L40" s="227">
        <v>239</v>
      </c>
    </row>
    <row r="41" spans="1:12" ht="19.5" customHeight="1">
      <c r="A41" s="38"/>
      <c r="B41" s="228" t="s">
        <v>384</v>
      </c>
      <c r="C41" s="229">
        <v>22</v>
      </c>
      <c r="D41" s="229">
        <v>0</v>
      </c>
      <c r="E41" s="229">
        <v>0</v>
      </c>
      <c r="F41" s="229">
        <v>19</v>
      </c>
      <c r="G41" s="229">
        <v>48</v>
      </c>
      <c r="H41" s="229">
        <v>2</v>
      </c>
      <c r="I41" s="229">
        <v>1</v>
      </c>
      <c r="J41" s="229">
        <v>0</v>
      </c>
      <c r="K41" s="229">
        <v>0</v>
      </c>
      <c r="L41" s="230">
        <f t="shared" ref="L41:L45" si="1">SUM(C41:K41)</f>
        <v>92</v>
      </c>
    </row>
    <row r="42" spans="1:12" ht="19.5" customHeight="1">
      <c r="A42" s="38"/>
      <c r="B42" s="228" t="s">
        <v>385</v>
      </c>
      <c r="C42" s="229">
        <v>19</v>
      </c>
      <c r="D42" s="229">
        <v>0</v>
      </c>
      <c r="E42" s="229">
        <v>1</v>
      </c>
      <c r="F42" s="229">
        <v>9</v>
      </c>
      <c r="G42" s="229">
        <v>37</v>
      </c>
      <c r="H42" s="229">
        <v>10</v>
      </c>
      <c r="I42" s="229">
        <v>1</v>
      </c>
      <c r="J42" s="229">
        <v>0</v>
      </c>
      <c r="K42" s="229">
        <v>0</v>
      </c>
      <c r="L42" s="230">
        <f t="shared" si="1"/>
        <v>77</v>
      </c>
    </row>
    <row r="43" spans="1:12" ht="19.5" customHeight="1">
      <c r="A43" s="38"/>
      <c r="B43" s="228" t="s">
        <v>386</v>
      </c>
      <c r="C43" s="229">
        <v>0</v>
      </c>
      <c r="D43" s="229">
        <v>0</v>
      </c>
      <c r="E43" s="229">
        <v>0</v>
      </c>
      <c r="F43" s="229">
        <v>0</v>
      </c>
      <c r="G43" s="229">
        <v>0</v>
      </c>
      <c r="H43" s="229">
        <v>0</v>
      </c>
      <c r="I43" s="229">
        <v>0</v>
      </c>
      <c r="J43" s="229">
        <v>0</v>
      </c>
      <c r="K43" s="229">
        <v>0</v>
      </c>
      <c r="L43" s="230">
        <f t="shared" si="1"/>
        <v>0</v>
      </c>
    </row>
    <row r="44" spans="1:12" ht="19.5" customHeight="1">
      <c r="A44" s="38"/>
      <c r="B44" s="228" t="s">
        <v>387</v>
      </c>
      <c r="C44" s="229">
        <v>0</v>
      </c>
      <c r="D44" s="229">
        <v>0</v>
      </c>
      <c r="E44" s="229">
        <v>0</v>
      </c>
      <c r="F44" s="229">
        <v>0</v>
      </c>
      <c r="G44" s="229">
        <v>0</v>
      </c>
      <c r="H44" s="229">
        <v>0</v>
      </c>
      <c r="I44" s="229">
        <v>0</v>
      </c>
      <c r="J44" s="229">
        <v>0</v>
      </c>
      <c r="K44" s="229">
        <v>0</v>
      </c>
      <c r="L44" s="230">
        <f t="shared" si="1"/>
        <v>0</v>
      </c>
    </row>
    <row r="45" spans="1:12" ht="19.5" customHeight="1">
      <c r="A45" s="38"/>
      <c r="B45" s="228" t="s">
        <v>367</v>
      </c>
      <c r="C45" s="229">
        <v>0</v>
      </c>
      <c r="D45" s="229">
        <v>0</v>
      </c>
      <c r="E45" s="229">
        <v>0</v>
      </c>
      <c r="F45" s="229">
        <v>21</v>
      </c>
      <c r="G45" s="229">
        <v>35</v>
      </c>
      <c r="H45" s="229">
        <v>4</v>
      </c>
      <c r="I45" s="229">
        <v>9</v>
      </c>
      <c r="J45" s="229">
        <v>1</v>
      </c>
      <c r="K45" s="229">
        <v>0</v>
      </c>
      <c r="L45" s="230">
        <f t="shared" si="1"/>
        <v>70</v>
      </c>
    </row>
    <row r="46" spans="1:12" ht="19.5" customHeight="1">
      <c r="A46" s="38"/>
      <c r="B46" s="225" t="s">
        <v>388</v>
      </c>
      <c r="C46" s="226">
        <v>94</v>
      </c>
      <c r="D46" s="226">
        <v>116</v>
      </c>
      <c r="E46" s="226">
        <v>13</v>
      </c>
      <c r="F46" s="226">
        <v>440</v>
      </c>
      <c r="G46" s="226">
        <v>1107</v>
      </c>
      <c r="H46" s="226">
        <v>82</v>
      </c>
      <c r="I46" s="226">
        <v>15</v>
      </c>
      <c r="J46" s="226">
        <v>5</v>
      </c>
      <c r="K46" s="226">
        <v>52</v>
      </c>
      <c r="L46" s="227">
        <v>1924</v>
      </c>
    </row>
    <row r="47" spans="1:12" ht="19.5" customHeight="1">
      <c r="A47" s="38"/>
      <c r="B47" s="228" t="s">
        <v>384</v>
      </c>
      <c r="C47" s="229">
        <v>60</v>
      </c>
      <c r="D47" s="229">
        <v>41</v>
      </c>
      <c r="E47" s="229">
        <v>8</v>
      </c>
      <c r="F47" s="229">
        <v>208</v>
      </c>
      <c r="G47" s="229">
        <v>308</v>
      </c>
      <c r="H47" s="229">
        <v>16</v>
      </c>
      <c r="I47" s="229">
        <v>1</v>
      </c>
      <c r="J47" s="229">
        <v>0</v>
      </c>
      <c r="K47" s="229">
        <v>8</v>
      </c>
      <c r="L47" s="230">
        <f t="shared" ref="L47:L52" si="2">SUM(C47:K47)</f>
        <v>650</v>
      </c>
    </row>
    <row r="48" spans="1:12" ht="19.5" customHeight="1">
      <c r="A48" s="38"/>
      <c r="B48" s="228" t="s">
        <v>389</v>
      </c>
      <c r="C48" s="229">
        <v>28</v>
      </c>
      <c r="D48" s="229">
        <v>20</v>
      </c>
      <c r="E48" s="229">
        <v>3</v>
      </c>
      <c r="F48" s="229">
        <v>53</v>
      </c>
      <c r="G48" s="229">
        <v>236</v>
      </c>
      <c r="H48" s="229">
        <v>23</v>
      </c>
      <c r="I48" s="229">
        <v>6</v>
      </c>
      <c r="J48" s="229">
        <v>0</v>
      </c>
      <c r="K48" s="229">
        <v>12</v>
      </c>
      <c r="L48" s="230">
        <f t="shared" si="2"/>
        <v>381</v>
      </c>
    </row>
    <row r="49" spans="1:12" ht="19.5" customHeight="1">
      <c r="A49" s="38"/>
      <c r="B49" s="228" t="s">
        <v>386</v>
      </c>
      <c r="C49" s="229">
        <v>0</v>
      </c>
      <c r="D49" s="229">
        <v>3</v>
      </c>
      <c r="E49" s="229">
        <v>0</v>
      </c>
      <c r="F49" s="229">
        <v>7</v>
      </c>
      <c r="G49" s="229">
        <v>1</v>
      </c>
      <c r="H49" s="229">
        <v>0</v>
      </c>
      <c r="I49" s="229">
        <v>0</v>
      </c>
      <c r="J49" s="229">
        <v>0</v>
      </c>
      <c r="K49" s="229">
        <v>0</v>
      </c>
      <c r="L49" s="230">
        <f t="shared" si="2"/>
        <v>11</v>
      </c>
    </row>
    <row r="50" spans="1:12" ht="19.5" customHeight="1">
      <c r="A50" s="38"/>
      <c r="B50" s="228" t="s">
        <v>387</v>
      </c>
      <c r="C50" s="229">
        <v>0</v>
      </c>
      <c r="D50" s="229">
        <v>3</v>
      </c>
      <c r="E50" s="229">
        <v>0</v>
      </c>
      <c r="F50" s="229">
        <v>1</v>
      </c>
      <c r="G50" s="229">
        <v>1</v>
      </c>
      <c r="H50" s="229">
        <v>0</v>
      </c>
      <c r="I50" s="229">
        <v>0</v>
      </c>
      <c r="J50" s="229">
        <v>0</v>
      </c>
      <c r="K50" s="229">
        <v>0</v>
      </c>
      <c r="L50" s="230">
        <f t="shared" si="2"/>
        <v>5</v>
      </c>
    </row>
    <row r="51" spans="1:12" ht="19.5" customHeight="1">
      <c r="A51" s="38"/>
      <c r="B51" s="228" t="s">
        <v>390</v>
      </c>
      <c r="C51" s="229">
        <v>6</v>
      </c>
      <c r="D51" s="229">
        <v>2</v>
      </c>
      <c r="E51" s="229">
        <v>0</v>
      </c>
      <c r="F51" s="229">
        <v>23</v>
      </c>
      <c r="G51" s="229">
        <v>12</v>
      </c>
      <c r="H51" s="229">
        <v>0</v>
      </c>
      <c r="I51" s="229">
        <v>0</v>
      </c>
      <c r="J51" s="229">
        <v>0</v>
      </c>
      <c r="K51" s="229">
        <v>0</v>
      </c>
      <c r="L51" s="230">
        <f t="shared" si="2"/>
        <v>43</v>
      </c>
    </row>
    <row r="52" spans="1:12" ht="19.5" customHeight="1">
      <c r="A52" s="38"/>
      <c r="B52" s="228" t="s">
        <v>367</v>
      </c>
      <c r="C52" s="229">
        <v>0</v>
      </c>
      <c r="D52" s="229">
        <v>47</v>
      </c>
      <c r="E52" s="229">
        <v>2</v>
      </c>
      <c r="F52" s="229">
        <v>148</v>
      </c>
      <c r="G52" s="229">
        <v>549</v>
      </c>
      <c r="H52" s="229">
        <v>43</v>
      </c>
      <c r="I52" s="229">
        <v>8</v>
      </c>
      <c r="J52" s="229">
        <v>5</v>
      </c>
      <c r="K52" s="229">
        <v>32</v>
      </c>
      <c r="L52" s="230">
        <f t="shared" si="2"/>
        <v>834</v>
      </c>
    </row>
    <row r="53" spans="1:12" ht="19.5" customHeight="1">
      <c r="A53" s="38"/>
      <c r="B53" s="225" t="s">
        <v>391</v>
      </c>
      <c r="C53" s="226">
        <v>321</v>
      </c>
      <c r="D53" s="226">
        <v>108</v>
      </c>
      <c r="E53" s="226">
        <v>31</v>
      </c>
      <c r="F53" s="226">
        <v>231</v>
      </c>
      <c r="G53" s="226">
        <v>291</v>
      </c>
      <c r="H53" s="226">
        <v>22</v>
      </c>
      <c r="I53" s="226">
        <v>4</v>
      </c>
      <c r="J53" s="226">
        <v>1</v>
      </c>
      <c r="K53" s="226">
        <v>21</v>
      </c>
      <c r="L53" s="227">
        <v>1030</v>
      </c>
    </row>
    <row r="54" spans="1:12" ht="19.5" customHeight="1">
      <c r="A54" s="38"/>
      <c r="B54" s="228" t="s">
        <v>384</v>
      </c>
      <c r="C54" s="229">
        <v>178</v>
      </c>
      <c r="D54" s="229">
        <v>39</v>
      </c>
      <c r="E54" s="229">
        <v>11</v>
      </c>
      <c r="F54" s="229">
        <v>87</v>
      </c>
      <c r="G54" s="229">
        <v>55</v>
      </c>
      <c r="H54" s="229">
        <v>2</v>
      </c>
      <c r="I54" s="229">
        <v>0</v>
      </c>
      <c r="J54" s="229">
        <v>0</v>
      </c>
      <c r="K54" s="229">
        <v>3</v>
      </c>
      <c r="L54" s="230">
        <f t="shared" ref="L54:L59" si="3">SUM(C54:K54)</f>
        <v>375</v>
      </c>
    </row>
    <row r="55" spans="1:12" ht="19.5" customHeight="1">
      <c r="A55" s="38"/>
      <c r="B55" s="228" t="s">
        <v>389</v>
      </c>
      <c r="C55" s="229">
        <v>96</v>
      </c>
      <c r="D55" s="229">
        <v>26</v>
      </c>
      <c r="E55" s="229">
        <v>4</v>
      </c>
      <c r="F55" s="229">
        <v>29</v>
      </c>
      <c r="G55" s="229">
        <v>22</v>
      </c>
      <c r="H55" s="229">
        <v>3</v>
      </c>
      <c r="I55" s="229">
        <v>0</v>
      </c>
      <c r="J55" s="229">
        <v>0</v>
      </c>
      <c r="K55" s="229">
        <v>2</v>
      </c>
      <c r="L55" s="230">
        <f t="shared" si="3"/>
        <v>182</v>
      </c>
    </row>
    <row r="56" spans="1:12" ht="19.5" customHeight="1">
      <c r="A56" s="38"/>
      <c r="B56" s="228" t="s">
        <v>386</v>
      </c>
      <c r="C56" s="229">
        <v>13</v>
      </c>
      <c r="D56" s="229">
        <v>3</v>
      </c>
      <c r="E56" s="229">
        <v>0</v>
      </c>
      <c r="F56" s="229">
        <v>3</v>
      </c>
      <c r="G56" s="229">
        <v>0</v>
      </c>
      <c r="H56" s="229">
        <v>0</v>
      </c>
      <c r="I56" s="229">
        <v>0</v>
      </c>
      <c r="J56" s="229">
        <v>0</v>
      </c>
      <c r="K56" s="229">
        <v>1</v>
      </c>
      <c r="L56" s="230">
        <f t="shared" si="3"/>
        <v>20</v>
      </c>
    </row>
    <row r="57" spans="1:12" ht="19.5" customHeight="1">
      <c r="A57" s="38"/>
      <c r="B57" s="228" t="s">
        <v>387</v>
      </c>
      <c r="C57" s="229">
        <v>3</v>
      </c>
      <c r="D57" s="229">
        <v>1</v>
      </c>
      <c r="E57" s="229">
        <v>0</v>
      </c>
      <c r="F57" s="229">
        <v>1</v>
      </c>
      <c r="G57" s="229">
        <v>0</v>
      </c>
      <c r="H57" s="229">
        <v>0</v>
      </c>
      <c r="I57" s="229">
        <v>0</v>
      </c>
      <c r="J57" s="229">
        <v>0</v>
      </c>
      <c r="K57" s="229">
        <v>0</v>
      </c>
      <c r="L57" s="230">
        <f t="shared" si="3"/>
        <v>5</v>
      </c>
    </row>
    <row r="58" spans="1:12" ht="19.5" customHeight="1">
      <c r="A58" s="38"/>
      <c r="B58" s="228" t="s">
        <v>390</v>
      </c>
      <c r="C58" s="229">
        <v>31</v>
      </c>
      <c r="D58" s="229">
        <v>3</v>
      </c>
      <c r="E58" s="229">
        <v>0</v>
      </c>
      <c r="F58" s="229">
        <v>6</v>
      </c>
      <c r="G58" s="229">
        <v>8</v>
      </c>
      <c r="H58" s="229">
        <v>0</v>
      </c>
      <c r="I58" s="229">
        <v>0</v>
      </c>
      <c r="J58" s="229">
        <v>0</v>
      </c>
      <c r="K58" s="229">
        <v>0</v>
      </c>
      <c r="L58" s="230">
        <f t="shared" si="3"/>
        <v>48</v>
      </c>
    </row>
    <row r="59" spans="1:12" ht="19.5" customHeight="1">
      <c r="A59" s="38"/>
      <c r="B59" s="231" t="s">
        <v>367</v>
      </c>
      <c r="C59" s="232">
        <v>0</v>
      </c>
      <c r="D59" s="232">
        <v>36</v>
      </c>
      <c r="E59" s="232">
        <v>16</v>
      </c>
      <c r="F59" s="232">
        <v>105</v>
      </c>
      <c r="G59" s="232">
        <v>206</v>
      </c>
      <c r="H59" s="232">
        <v>17</v>
      </c>
      <c r="I59" s="232">
        <v>4</v>
      </c>
      <c r="J59" s="232">
        <v>1</v>
      </c>
      <c r="K59" s="232">
        <v>15</v>
      </c>
      <c r="L59" s="233">
        <f t="shared" si="3"/>
        <v>400</v>
      </c>
    </row>
    <row r="61" spans="1:12" ht="12.5">
      <c r="B61" s="38" t="s">
        <v>58</v>
      </c>
      <c r="C61" s="199" t="s">
        <v>360</v>
      </c>
    </row>
    <row r="65" spans="2:2" ht="19">
      <c r="B65" s="29" t="s">
        <v>66</v>
      </c>
    </row>
  </sheetData>
  <mergeCells count="1">
    <mergeCell ref="A16:O16"/>
  </mergeCells>
  <hyperlinks>
    <hyperlink ref="C11" r:id="rId1" display="https://www.thelancet.com/journals/lanepe/article/PIIS2666-7762(24)00040-1/fulltext" xr:uid="{00000000-0004-0000-0E00-000000000000}"/>
    <hyperlink ref="C14" r:id="rId2" xr:uid="{00000000-0004-0000-0E00-000001000000}"/>
    <hyperlink ref="C34" r:id="rId3" xr:uid="{00000000-0004-0000-0E00-000002000000}"/>
    <hyperlink ref="C61" r:id="rId4" xr:uid="{00000000-0004-0000-0E00-000003000000}"/>
    <hyperlink ref="B65" location="Sommaire!A1" display="[Retour Sommaire]" xr:uid="{00000000-0004-0000-0E00-000004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AI18"/>
  <sheetViews>
    <sheetView workbookViewId="0"/>
  </sheetViews>
  <sheetFormatPr baseColWidth="10" defaultColWidth="12.6328125" defaultRowHeight="15.75" customHeight="1"/>
  <cols>
    <col min="2" max="2" width="35" customWidth="1"/>
    <col min="3" max="6" width="26.453125" customWidth="1"/>
    <col min="7" max="10" width="15.90625" customWidth="1"/>
    <col min="11" max="35" width="15.7265625" customWidth="1"/>
  </cols>
  <sheetData>
    <row r="1" spans="1:35" ht="19">
      <c r="A1" s="1" t="s">
        <v>19</v>
      </c>
    </row>
    <row r="2" spans="1:35" ht="12.5">
      <c r="A2" s="38"/>
      <c r="B2" s="38"/>
      <c r="C2" s="62"/>
      <c r="D2" s="38"/>
      <c r="E2" s="38"/>
      <c r="F2" s="38"/>
    </row>
    <row r="3" spans="1:35" ht="35.25" customHeight="1">
      <c r="A3" s="234" t="s">
        <v>392</v>
      </c>
      <c r="B3" s="38"/>
      <c r="C3" s="38"/>
      <c r="D3" s="38"/>
      <c r="E3" s="38"/>
      <c r="F3" s="3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35" ht="35.25" customHeight="1">
      <c r="A4" s="38"/>
      <c r="B4" s="38"/>
      <c r="C4" s="38"/>
      <c r="D4" s="38"/>
      <c r="E4" s="38"/>
      <c r="F4" s="38"/>
      <c r="G4" s="68"/>
      <c r="H4" s="68"/>
      <c r="I4" s="68"/>
      <c r="J4" s="68"/>
      <c r="K4" s="68"/>
      <c r="L4" s="68"/>
      <c r="M4" s="68"/>
      <c r="N4" s="68"/>
      <c r="O4" s="68"/>
    </row>
    <row r="5" spans="1:35" ht="45" customHeight="1">
      <c r="A5" s="38"/>
      <c r="B5" s="235"/>
      <c r="C5" s="236" t="s">
        <v>393</v>
      </c>
      <c r="D5" s="237" t="s">
        <v>394</v>
      </c>
      <c r="E5" s="237" t="s">
        <v>395</v>
      </c>
      <c r="F5" s="237" t="s">
        <v>44</v>
      </c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37.5" customHeight="1">
      <c r="A6" s="38"/>
      <c r="B6" s="238" t="s">
        <v>396</v>
      </c>
      <c r="C6" s="239">
        <v>8200304</v>
      </c>
      <c r="D6" s="239">
        <v>1374061</v>
      </c>
      <c r="E6" s="239">
        <v>236643</v>
      </c>
      <c r="F6" s="240">
        <v>9811007</v>
      </c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35" ht="37.5" customHeight="1">
      <c r="A7" s="38"/>
      <c r="B7" s="238" t="s">
        <v>397</v>
      </c>
      <c r="C7" s="239">
        <v>2236997</v>
      </c>
      <c r="D7" s="239">
        <v>695625</v>
      </c>
      <c r="E7" s="239">
        <v>210921</v>
      </c>
      <c r="F7" s="240">
        <v>3143544</v>
      </c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35" ht="37.5" customHeight="1">
      <c r="A8" s="38"/>
      <c r="B8" s="238" t="s">
        <v>398</v>
      </c>
      <c r="C8" s="239">
        <v>1356436</v>
      </c>
      <c r="D8" s="241"/>
      <c r="E8" s="241"/>
      <c r="F8" s="240">
        <v>1356436</v>
      </c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35" ht="37.5" customHeight="1">
      <c r="A9" s="38"/>
      <c r="B9" s="238" t="s">
        <v>399</v>
      </c>
      <c r="C9" s="239">
        <v>350535</v>
      </c>
      <c r="D9" s="241"/>
      <c r="E9" s="241"/>
      <c r="F9" s="240">
        <v>350535</v>
      </c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35" ht="37.5" customHeight="1">
      <c r="A10" s="38"/>
      <c r="B10" s="238" t="s">
        <v>400</v>
      </c>
      <c r="C10" s="239">
        <v>13391</v>
      </c>
      <c r="D10" s="239">
        <v>1343</v>
      </c>
      <c r="E10" s="239">
        <v>100694</v>
      </c>
      <c r="F10" s="240">
        <v>115428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35" ht="37.5" customHeight="1">
      <c r="A11" s="38"/>
      <c r="B11" s="238" t="s">
        <v>401</v>
      </c>
      <c r="C11" s="239">
        <v>45563</v>
      </c>
      <c r="D11" s="241"/>
      <c r="E11" s="239">
        <v>5048</v>
      </c>
      <c r="F11" s="240">
        <v>50610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35" ht="37.5" customHeight="1">
      <c r="A12" s="38"/>
      <c r="B12" s="238" t="s">
        <v>402</v>
      </c>
      <c r="C12" s="241"/>
      <c r="D12" s="241"/>
      <c r="E12" s="239">
        <v>43219</v>
      </c>
      <c r="F12" s="240">
        <v>43219</v>
      </c>
    </row>
    <row r="14" spans="1:35" ht="15.5">
      <c r="B14" s="38" t="s">
        <v>58</v>
      </c>
      <c r="C14" s="242" t="s">
        <v>403</v>
      </c>
    </row>
    <row r="18" spans="2:2" ht="19">
      <c r="B18" s="29" t="s">
        <v>66</v>
      </c>
    </row>
  </sheetData>
  <hyperlinks>
    <hyperlink ref="C14" r:id="rId1" xr:uid="{00000000-0004-0000-0F00-000000000000}"/>
    <hyperlink ref="B18" location="Sommaire!A1" display="[Retour Sommaire]" xr:uid="{00000000-0004-0000-0F00-000001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AL76"/>
  <sheetViews>
    <sheetView workbookViewId="0"/>
  </sheetViews>
  <sheetFormatPr baseColWidth="10" defaultColWidth="12.6328125" defaultRowHeight="15.75" customHeight="1"/>
  <cols>
    <col min="2" max="2" width="35" customWidth="1"/>
    <col min="3" max="37" width="18.7265625" customWidth="1"/>
    <col min="38" max="38" width="15.7265625" customWidth="1"/>
  </cols>
  <sheetData>
    <row r="1" spans="1:38" ht="20">
      <c r="A1" s="243" t="s">
        <v>21</v>
      </c>
    </row>
    <row r="2" spans="1:38" ht="12.5">
      <c r="A2" s="38"/>
      <c r="B2" s="38"/>
      <c r="C2" s="62"/>
      <c r="D2" s="38"/>
      <c r="E2" s="38"/>
      <c r="F2" s="38"/>
    </row>
    <row r="3" spans="1:38" ht="35.25" customHeight="1">
      <c r="A3" s="244" t="s">
        <v>404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</row>
    <row r="4" spans="1:38" ht="35.25" customHeight="1">
      <c r="A4" s="68"/>
      <c r="B4" s="68"/>
      <c r="C4" s="245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</row>
    <row r="5" spans="1:38" ht="45" customHeight="1">
      <c r="A5" s="68"/>
      <c r="B5" s="246" t="s">
        <v>179</v>
      </c>
      <c r="C5" s="247">
        <v>1990</v>
      </c>
      <c r="D5" s="247">
        <v>1991</v>
      </c>
      <c r="E5" s="247">
        <v>1992</v>
      </c>
      <c r="F5" s="247">
        <v>1993</v>
      </c>
      <c r="G5" s="247">
        <v>1994</v>
      </c>
      <c r="H5" s="247">
        <v>1995</v>
      </c>
      <c r="I5" s="247">
        <v>1996</v>
      </c>
      <c r="J5" s="247">
        <v>1997</v>
      </c>
      <c r="K5" s="247">
        <v>1998</v>
      </c>
      <c r="L5" s="247">
        <v>1999</v>
      </c>
      <c r="M5" s="247">
        <v>2000</v>
      </c>
      <c r="N5" s="247">
        <v>2001</v>
      </c>
      <c r="O5" s="247">
        <v>2002</v>
      </c>
      <c r="P5" s="247">
        <v>2003</v>
      </c>
      <c r="Q5" s="247">
        <v>2004</v>
      </c>
      <c r="R5" s="247">
        <v>2005</v>
      </c>
      <c r="S5" s="247">
        <v>2006</v>
      </c>
      <c r="T5" s="247">
        <v>2007</v>
      </c>
      <c r="U5" s="247">
        <v>2008</v>
      </c>
      <c r="V5" s="247">
        <v>2009</v>
      </c>
      <c r="W5" s="247">
        <v>2010</v>
      </c>
      <c r="X5" s="247">
        <v>2011</v>
      </c>
      <c r="Y5" s="247">
        <v>2012</v>
      </c>
      <c r="Z5" s="247">
        <v>2013</v>
      </c>
      <c r="AA5" s="247">
        <v>2014</v>
      </c>
      <c r="AB5" s="247">
        <v>2015</v>
      </c>
      <c r="AC5" s="248">
        <v>2016</v>
      </c>
      <c r="AD5" s="247">
        <v>2017</v>
      </c>
      <c r="AE5" s="247">
        <v>2018</v>
      </c>
      <c r="AF5" s="247">
        <v>2019</v>
      </c>
      <c r="AG5" s="247">
        <v>2020</v>
      </c>
      <c r="AH5" s="247">
        <v>2021</v>
      </c>
      <c r="AI5" s="247">
        <v>2022</v>
      </c>
      <c r="AJ5" s="247">
        <v>2023</v>
      </c>
      <c r="AK5" s="247">
        <v>2024</v>
      </c>
    </row>
    <row r="6" spans="1:38" ht="37.5" customHeight="1">
      <c r="A6" s="68"/>
      <c r="B6" s="249" t="s">
        <v>405</v>
      </c>
      <c r="C6" s="250">
        <v>141</v>
      </c>
      <c r="D6" s="250">
        <v>143.6</v>
      </c>
      <c r="E6" s="250">
        <v>149.19999999999999</v>
      </c>
      <c r="F6" s="250">
        <v>149.4</v>
      </c>
      <c r="G6" s="250">
        <v>149.9</v>
      </c>
      <c r="H6" s="250">
        <v>152.1</v>
      </c>
      <c r="I6" s="250">
        <v>154.9</v>
      </c>
      <c r="J6" s="250">
        <v>158.69999999999999</v>
      </c>
      <c r="K6" s="250">
        <v>162.6</v>
      </c>
      <c r="L6" s="250">
        <v>166.6</v>
      </c>
      <c r="M6" s="250">
        <v>167.1</v>
      </c>
      <c r="N6" s="250">
        <v>169</v>
      </c>
      <c r="O6" s="250">
        <v>169.8</v>
      </c>
      <c r="P6" s="250">
        <v>170.2</v>
      </c>
      <c r="Q6" s="250">
        <v>172.79999999999998</v>
      </c>
      <c r="R6" s="250">
        <v>169.89999999999998</v>
      </c>
      <c r="S6" s="250">
        <v>170.8</v>
      </c>
      <c r="T6" s="250">
        <v>170.5</v>
      </c>
      <c r="U6" s="250">
        <v>163</v>
      </c>
      <c r="V6" s="250">
        <v>161.1</v>
      </c>
      <c r="W6" s="250">
        <v>162</v>
      </c>
      <c r="X6" s="250">
        <v>164.39999999999998</v>
      </c>
      <c r="Y6" s="250">
        <v>162</v>
      </c>
      <c r="Z6" s="250">
        <v>160.80000000000001</v>
      </c>
      <c r="AA6" s="250">
        <v>159.5</v>
      </c>
      <c r="AB6" s="250">
        <v>161.20000000000002</v>
      </c>
      <c r="AC6" s="250">
        <v>160.89999999999998</v>
      </c>
      <c r="AD6" s="250">
        <v>161.6</v>
      </c>
      <c r="AE6" s="250">
        <v>160</v>
      </c>
      <c r="AF6" s="250">
        <v>158.9</v>
      </c>
      <c r="AG6" s="250">
        <v>124.8</v>
      </c>
      <c r="AH6" s="250">
        <v>140</v>
      </c>
      <c r="AI6" s="250">
        <v>150.1</v>
      </c>
      <c r="AJ6" s="250">
        <v>146.4</v>
      </c>
      <c r="AK6" s="251">
        <v>146.20000000000002</v>
      </c>
    </row>
    <row r="7" spans="1:38" ht="37.5" customHeight="1">
      <c r="A7" s="68"/>
      <c r="B7" s="252" t="s">
        <v>406</v>
      </c>
      <c r="C7" s="250">
        <v>562.90000000000009</v>
      </c>
      <c r="D7" s="250">
        <v>588</v>
      </c>
      <c r="E7" s="250">
        <v>578.70000000000005</v>
      </c>
      <c r="F7" s="250">
        <v>557</v>
      </c>
      <c r="G7" s="250">
        <v>548.30000000000007</v>
      </c>
      <c r="H7" s="250">
        <v>554.4</v>
      </c>
      <c r="I7" s="250">
        <v>573.6</v>
      </c>
      <c r="J7" s="250">
        <v>566.9</v>
      </c>
      <c r="K7" s="250">
        <v>582.4</v>
      </c>
      <c r="L7" s="250">
        <v>579</v>
      </c>
      <c r="M7" s="250">
        <v>574.20000000000005</v>
      </c>
      <c r="N7" s="250">
        <v>578.19999999999993</v>
      </c>
      <c r="O7" s="250">
        <v>571.90000000000009</v>
      </c>
      <c r="P7" s="250">
        <v>576.79999999999995</v>
      </c>
      <c r="Q7" s="250">
        <v>578.80000000000007</v>
      </c>
      <c r="R7" s="250">
        <v>579.79999999999995</v>
      </c>
      <c r="S7" s="250">
        <v>570.40000000000009</v>
      </c>
      <c r="T7" s="250">
        <v>561.5</v>
      </c>
      <c r="U7" s="250">
        <v>555.4</v>
      </c>
      <c r="V7" s="250">
        <v>533.1</v>
      </c>
      <c r="W7" s="250">
        <v>536.70000000000005</v>
      </c>
      <c r="X7" s="250">
        <v>513.29999999999995</v>
      </c>
      <c r="Y7" s="250">
        <v>514.90000000000009</v>
      </c>
      <c r="Z7" s="250">
        <v>513.20000000000005</v>
      </c>
      <c r="AA7" s="250">
        <v>479.4</v>
      </c>
      <c r="AB7" s="250">
        <v>483</v>
      </c>
      <c r="AC7" s="250">
        <v>484.7</v>
      </c>
      <c r="AD7" s="250">
        <v>488.1</v>
      </c>
      <c r="AE7" s="250">
        <v>470.1</v>
      </c>
      <c r="AF7" s="250">
        <v>460.5</v>
      </c>
      <c r="AG7" s="250">
        <v>407.20000000000005</v>
      </c>
      <c r="AH7" s="250">
        <v>432</v>
      </c>
      <c r="AI7" s="250">
        <v>421.5</v>
      </c>
      <c r="AJ7" s="250">
        <v>396.1</v>
      </c>
      <c r="AK7" s="251">
        <v>390.5</v>
      </c>
    </row>
    <row r="8" spans="1:38" ht="37.5" customHeight="1">
      <c r="A8" s="68"/>
      <c r="B8" s="253" t="s">
        <v>407</v>
      </c>
      <c r="C8" s="254">
        <f t="shared" ref="C8:AK8" si="0">C6/C7</f>
        <v>0.25048854148161304</v>
      </c>
      <c r="D8" s="254">
        <f t="shared" si="0"/>
        <v>0.24421768707482991</v>
      </c>
      <c r="E8" s="254">
        <f t="shared" si="0"/>
        <v>0.25781925004320022</v>
      </c>
      <c r="F8" s="254">
        <f t="shared" si="0"/>
        <v>0.26822262118491924</v>
      </c>
      <c r="G8" s="254">
        <f t="shared" si="0"/>
        <v>0.27339047966441726</v>
      </c>
      <c r="H8" s="254">
        <f t="shared" si="0"/>
        <v>0.27435064935064934</v>
      </c>
      <c r="I8" s="254">
        <f t="shared" si="0"/>
        <v>0.27004881450488144</v>
      </c>
      <c r="J8" s="254">
        <f t="shared" si="0"/>
        <v>0.27994355265478921</v>
      </c>
      <c r="K8" s="254">
        <f t="shared" si="0"/>
        <v>0.27918956043956045</v>
      </c>
      <c r="L8" s="254">
        <f t="shared" si="0"/>
        <v>0.28773747841105352</v>
      </c>
      <c r="M8" s="254">
        <f t="shared" si="0"/>
        <v>0.29101358411703238</v>
      </c>
      <c r="N8" s="254">
        <f t="shared" si="0"/>
        <v>0.29228640608785889</v>
      </c>
      <c r="O8" s="254">
        <f t="shared" si="0"/>
        <v>0.29690505333100192</v>
      </c>
      <c r="P8" s="254">
        <f t="shared" si="0"/>
        <v>0.29507628294036059</v>
      </c>
      <c r="Q8" s="254">
        <f t="shared" si="0"/>
        <v>0.29854872149274353</v>
      </c>
      <c r="R8" s="254">
        <f t="shared" si="0"/>
        <v>0.29303208002759573</v>
      </c>
      <c r="S8" s="254">
        <f t="shared" si="0"/>
        <v>0.29943899018232817</v>
      </c>
      <c r="T8" s="254">
        <f t="shared" si="0"/>
        <v>0.30365093499554763</v>
      </c>
      <c r="U8" s="254">
        <f t="shared" si="0"/>
        <v>0.29348217500900253</v>
      </c>
      <c r="V8" s="254">
        <f t="shared" si="0"/>
        <v>0.30219471018570621</v>
      </c>
      <c r="W8" s="254">
        <f t="shared" si="0"/>
        <v>0.30184460592509782</v>
      </c>
      <c r="X8" s="254">
        <f t="shared" si="0"/>
        <v>0.32028053769725306</v>
      </c>
      <c r="Y8" s="254">
        <f t="shared" si="0"/>
        <v>0.31462419887356763</v>
      </c>
      <c r="Z8" s="254">
        <f t="shared" si="0"/>
        <v>0.3133281371784879</v>
      </c>
      <c r="AA8" s="254">
        <f t="shared" si="0"/>
        <v>0.33270755110554862</v>
      </c>
      <c r="AB8" s="254">
        <f t="shared" si="0"/>
        <v>0.33374741200828162</v>
      </c>
      <c r="AC8" s="254">
        <f t="shared" si="0"/>
        <v>0.33195791211058384</v>
      </c>
      <c r="AD8" s="254">
        <f t="shared" si="0"/>
        <v>0.33107969678344601</v>
      </c>
      <c r="AE8" s="254">
        <f t="shared" si="0"/>
        <v>0.34035311635822163</v>
      </c>
      <c r="AF8" s="254">
        <f t="shared" si="0"/>
        <v>0.34505971769815419</v>
      </c>
      <c r="AG8" s="254">
        <f t="shared" si="0"/>
        <v>0.30648330058939094</v>
      </c>
      <c r="AH8" s="254">
        <f t="shared" si="0"/>
        <v>0.32407407407407407</v>
      </c>
      <c r="AI8" s="254">
        <f t="shared" si="0"/>
        <v>0.3561091340450771</v>
      </c>
      <c r="AJ8" s="254">
        <f t="shared" si="0"/>
        <v>0.36960363544559455</v>
      </c>
      <c r="AK8" s="255">
        <f t="shared" si="0"/>
        <v>0.37439180537772093</v>
      </c>
    </row>
    <row r="9" spans="1:38" ht="37.5" customHeight="1">
      <c r="A9" s="68"/>
      <c r="B9" s="253" t="s">
        <v>408</v>
      </c>
      <c r="C9" s="256">
        <v>9.2907801418439726E-2</v>
      </c>
      <c r="D9" s="256">
        <v>8.9832869080779934E-2</v>
      </c>
      <c r="E9" s="256">
        <v>9.5174262734584458E-2</v>
      </c>
      <c r="F9" s="256">
        <v>9.7054886211512717E-2</v>
      </c>
      <c r="G9" s="256">
        <v>0.10073382254836558</v>
      </c>
      <c r="H9" s="256">
        <v>0.10387902695595004</v>
      </c>
      <c r="I9" s="256">
        <v>0.10974822466107166</v>
      </c>
      <c r="J9" s="256">
        <v>0.11027095148078135</v>
      </c>
      <c r="K9" s="256">
        <v>0.11377613776137761</v>
      </c>
      <c r="L9" s="256">
        <v>0.11944777911164466</v>
      </c>
      <c r="M9" s="256">
        <v>0.12327947336923999</v>
      </c>
      <c r="N9" s="256">
        <v>0.12011834319526628</v>
      </c>
      <c r="O9" s="256">
        <v>0.11896348645465252</v>
      </c>
      <c r="P9" s="256">
        <v>0.11692126909518213</v>
      </c>
      <c r="Q9" s="256">
        <v>0.12152777777777779</v>
      </c>
      <c r="R9" s="256">
        <v>0.12360211889346676</v>
      </c>
      <c r="S9" s="256">
        <v>0.12646370023419204</v>
      </c>
      <c r="T9" s="256">
        <v>0.13020527859237535</v>
      </c>
      <c r="U9" s="256">
        <v>0.13742331288343557</v>
      </c>
      <c r="V9" s="256">
        <v>0.12973308504034761</v>
      </c>
      <c r="W9" s="256">
        <v>0.12901234567901235</v>
      </c>
      <c r="X9" s="256">
        <v>0.13321167883211679</v>
      </c>
      <c r="Y9" s="256">
        <v>0.13209876543209875</v>
      </c>
      <c r="Z9" s="256">
        <v>0.13184079601990051</v>
      </c>
      <c r="AA9" s="256">
        <v>0.13291536050156741</v>
      </c>
      <c r="AB9" s="256">
        <v>0.13771712158808933</v>
      </c>
      <c r="AC9" s="256">
        <v>0.13735239279055317</v>
      </c>
      <c r="AD9" s="256">
        <v>0.13923267326732675</v>
      </c>
      <c r="AE9" s="256">
        <v>0.14562499999999998</v>
      </c>
      <c r="AF9" s="256">
        <v>0.15229704216488357</v>
      </c>
      <c r="AG9" s="256">
        <v>9.0544871794871792E-2</v>
      </c>
      <c r="AH9" s="256">
        <v>9.1428571428571428E-2</v>
      </c>
      <c r="AI9" s="256">
        <v>0.12658227848101267</v>
      </c>
      <c r="AJ9" s="256">
        <v>0.14344262295081966</v>
      </c>
      <c r="AK9" s="255">
        <v>0.14774281805745551</v>
      </c>
    </row>
    <row r="10" spans="1:38" ht="37.5" customHeight="1">
      <c r="A10" s="257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</row>
    <row r="11" spans="1:38" ht="23.25" customHeight="1">
      <c r="A11" s="259"/>
      <c r="B11" s="260" t="s">
        <v>409</v>
      </c>
      <c r="C11" s="261"/>
      <c r="D11" s="68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2"/>
      <c r="AH11" s="263"/>
      <c r="AI11" s="263"/>
      <c r="AJ11" s="263"/>
      <c r="AK11" s="264"/>
      <c r="AL11" s="265"/>
    </row>
    <row r="12" spans="1:38" ht="14.5">
      <c r="A12" s="259"/>
      <c r="B12" s="260" t="s">
        <v>410</v>
      </c>
      <c r="C12" s="266"/>
      <c r="D12" s="68"/>
      <c r="E12" s="266"/>
      <c r="F12" s="267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3"/>
      <c r="AD12" s="263"/>
      <c r="AE12" s="263"/>
      <c r="AF12" s="263"/>
      <c r="AG12" s="263"/>
      <c r="AH12" s="263"/>
      <c r="AI12" s="263"/>
      <c r="AJ12" s="263"/>
      <c r="AK12" s="264"/>
      <c r="AL12" s="265"/>
    </row>
    <row r="13" spans="1:38" ht="37.5" customHeight="1">
      <c r="A13" s="268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</row>
    <row r="14" spans="1:38" ht="37.5" customHeight="1">
      <c r="A14" s="68"/>
      <c r="B14" s="97" t="s">
        <v>58</v>
      </c>
      <c r="C14" s="270" t="s">
        <v>411</v>
      </c>
      <c r="D14" s="271"/>
      <c r="E14" s="271"/>
      <c r="F14" s="271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</row>
    <row r="15" spans="1:38" ht="14.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</row>
    <row r="16" spans="1:38" ht="30.75" customHeight="1">
      <c r="A16" s="677" t="s">
        <v>185</v>
      </c>
      <c r="B16" s="662"/>
      <c r="C16" s="662"/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2"/>
      <c r="O16" s="662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8" spans="1:38" ht="16.5">
      <c r="A18" s="272" t="s">
        <v>404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</row>
    <row r="19" spans="1:38" ht="14.5">
      <c r="A19" s="68"/>
      <c r="B19" s="68"/>
      <c r="C19" s="245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</row>
    <row r="20" spans="1:38" ht="25.5" customHeight="1">
      <c r="A20" s="68"/>
      <c r="B20" s="273" t="s">
        <v>179</v>
      </c>
      <c r="C20" s="247">
        <v>1990</v>
      </c>
      <c r="D20" s="247">
        <v>1991</v>
      </c>
      <c r="E20" s="247">
        <v>1992</v>
      </c>
      <c r="F20" s="247">
        <v>1993</v>
      </c>
      <c r="G20" s="247">
        <v>1994</v>
      </c>
      <c r="H20" s="247">
        <v>1995</v>
      </c>
      <c r="I20" s="247">
        <v>1996</v>
      </c>
      <c r="J20" s="247">
        <v>1997</v>
      </c>
      <c r="K20" s="247">
        <v>1998</v>
      </c>
      <c r="L20" s="247">
        <v>1999</v>
      </c>
      <c r="M20" s="247">
        <v>2000</v>
      </c>
      <c r="N20" s="247">
        <v>2001</v>
      </c>
      <c r="O20" s="247">
        <v>2002</v>
      </c>
      <c r="P20" s="247">
        <v>2003</v>
      </c>
      <c r="Q20" s="247">
        <v>2004</v>
      </c>
      <c r="R20" s="247">
        <v>2005</v>
      </c>
      <c r="S20" s="247">
        <v>2006</v>
      </c>
      <c r="T20" s="247">
        <v>2007</v>
      </c>
      <c r="U20" s="247">
        <v>2008</v>
      </c>
      <c r="V20" s="247">
        <v>2009</v>
      </c>
      <c r="W20" s="247">
        <v>2010</v>
      </c>
      <c r="X20" s="247">
        <v>2011</v>
      </c>
      <c r="Y20" s="247">
        <v>2012</v>
      </c>
      <c r="Z20" s="247">
        <v>2013</v>
      </c>
      <c r="AA20" s="247">
        <v>2014</v>
      </c>
      <c r="AB20" s="247">
        <v>2015</v>
      </c>
      <c r="AC20" s="248">
        <v>2016</v>
      </c>
      <c r="AD20" s="247">
        <v>2017</v>
      </c>
      <c r="AE20" s="247">
        <v>2018</v>
      </c>
      <c r="AF20" s="247">
        <v>2019</v>
      </c>
      <c r="AG20" s="247">
        <v>2020</v>
      </c>
      <c r="AH20" s="247">
        <v>2021</v>
      </c>
      <c r="AI20" s="247">
        <v>2022</v>
      </c>
      <c r="AJ20" s="247">
        <v>2023</v>
      </c>
      <c r="AK20" s="247">
        <v>2024</v>
      </c>
    </row>
    <row r="21" spans="1:38" ht="25.5" customHeight="1">
      <c r="A21" s="68"/>
      <c r="B21" s="274" t="s">
        <v>412</v>
      </c>
      <c r="C21" s="250">
        <v>421.95997281702228</v>
      </c>
      <c r="D21" s="250">
        <v>444.49779939138023</v>
      </c>
      <c r="E21" s="250">
        <v>429.56530100115754</v>
      </c>
      <c r="F21" s="250">
        <v>407.57283851657928</v>
      </c>
      <c r="G21" s="250">
        <v>398.37965027623568</v>
      </c>
      <c r="H21" s="250">
        <v>402.40767792551173</v>
      </c>
      <c r="I21" s="250">
        <v>418.78631733182999</v>
      </c>
      <c r="J21" s="250">
        <v>408.21132530306943</v>
      </c>
      <c r="K21" s="250">
        <v>419.7719595839414</v>
      </c>
      <c r="L21" s="250">
        <v>412.40194197648896</v>
      </c>
      <c r="M21" s="250">
        <v>407.11857675258824</v>
      </c>
      <c r="N21" s="250">
        <v>409.13692798286445</v>
      </c>
      <c r="O21" s="250">
        <v>402.13277052817415</v>
      </c>
      <c r="P21" s="250">
        <v>406.62284298449077</v>
      </c>
      <c r="Q21" s="250">
        <v>406.05731614173595</v>
      </c>
      <c r="R21" s="250">
        <v>409.88455852321277</v>
      </c>
      <c r="S21" s="250">
        <v>399.50327197386787</v>
      </c>
      <c r="T21" s="250">
        <v>390.97379260790302</v>
      </c>
      <c r="U21" s="250">
        <v>392.42069941235002</v>
      </c>
      <c r="V21" s="250">
        <v>371.96841531719247</v>
      </c>
      <c r="W21" s="250">
        <v>374.79235494571469</v>
      </c>
      <c r="X21" s="250">
        <v>348.79786045907372</v>
      </c>
      <c r="Y21" s="250">
        <v>352.98019558349984</v>
      </c>
      <c r="Z21" s="250">
        <v>352.34054100046887</v>
      </c>
      <c r="AA21" s="250">
        <v>319.90155818571418</v>
      </c>
      <c r="AB21" s="250">
        <v>321.65984847367247</v>
      </c>
      <c r="AC21" s="250">
        <v>323.91784287175813</v>
      </c>
      <c r="AD21" s="250">
        <v>326.45348990519392</v>
      </c>
      <c r="AE21" s="250">
        <v>310.07677825765404</v>
      </c>
      <c r="AF21" s="250">
        <v>301.53832382540497</v>
      </c>
      <c r="AG21" s="250">
        <v>282.42901476538361</v>
      </c>
      <c r="AH21" s="250">
        <v>291.21739895709084</v>
      </c>
      <c r="AI21" s="250">
        <v>270.62767610665134</v>
      </c>
      <c r="AJ21" s="250">
        <v>249.8</v>
      </c>
      <c r="AK21" s="251">
        <v>244.4</v>
      </c>
    </row>
    <row r="22" spans="1:38" ht="25.5" customHeight="1">
      <c r="A22" s="68"/>
      <c r="B22" s="274" t="s">
        <v>413</v>
      </c>
      <c r="C22" s="250">
        <v>124.7</v>
      </c>
      <c r="D22" s="250">
        <v>127.5</v>
      </c>
      <c r="E22" s="250">
        <v>131.69999999999999</v>
      </c>
      <c r="F22" s="250">
        <v>132</v>
      </c>
      <c r="G22" s="250">
        <v>132.80000000000001</v>
      </c>
      <c r="H22" s="250">
        <v>134.69999999999999</v>
      </c>
      <c r="I22" s="250">
        <v>136.5</v>
      </c>
      <c r="J22" s="250">
        <v>139.19999999999999</v>
      </c>
      <c r="K22" s="250">
        <v>141.5</v>
      </c>
      <c r="L22" s="250">
        <v>144</v>
      </c>
      <c r="M22" s="250">
        <v>144</v>
      </c>
      <c r="N22" s="250">
        <v>147.1</v>
      </c>
      <c r="O22" s="250">
        <v>148</v>
      </c>
      <c r="P22" s="250">
        <v>147.6</v>
      </c>
      <c r="Q22" s="250">
        <v>147.69999999999999</v>
      </c>
      <c r="R22" s="250">
        <v>145.19999999999999</v>
      </c>
      <c r="S22" s="250">
        <v>144.9</v>
      </c>
      <c r="T22" s="250">
        <v>143.69999999999999</v>
      </c>
      <c r="U22" s="250">
        <v>137.4</v>
      </c>
      <c r="V22" s="250">
        <v>136.9</v>
      </c>
      <c r="W22" s="250">
        <v>138</v>
      </c>
      <c r="X22" s="250">
        <v>139.19999999999999</v>
      </c>
      <c r="Y22" s="250">
        <v>137.69999999999999</v>
      </c>
      <c r="Z22" s="250">
        <v>137.30000000000001</v>
      </c>
      <c r="AA22" s="250">
        <v>136.9</v>
      </c>
      <c r="AB22" s="250">
        <v>138.30000000000001</v>
      </c>
      <c r="AC22" s="250">
        <v>138.69999999999999</v>
      </c>
      <c r="AD22" s="250">
        <v>138.6</v>
      </c>
      <c r="AE22" s="250">
        <v>135.69999999999999</v>
      </c>
      <c r="AF22" s="250">
        <v>134.5</v>
      </c>
      <c r="AG22" s="250">
        <v>113.7</v>
      </c>
      <c r="AH22" s="250">
        <v>127.8</v>
      </c>
      <c r="AI22" s="250">
        <v>132</v>
      </c>
      <c r="AJ22" s="250">
        <v>126.4</v>
      </c>
      <c r="AK22" s="251">
        <v>124.9</v>
      </c>
    </row>
    <row r="23" spans="1:38" ht="25.5" customHeight="1">
      <c r="A23" s="68"/>
      <c r="B23" s="274" t="s">
        <v>405</v>
      </c>
      <c r="C23" s="250">
        <v>141</v>
      </c>
      <c r="D23" s="250">
        <v>143.6</v>
      </c>
      <c r="E23" s="250">
        <v>149.19999999999999</v>
      </c>
      <c r="F23" s="250">
        <v>149.4</v>
      </c>
      <c r="G23" s="250">
        <v>149.9</v>
      </c>
      <c r="H23" s="250">
        <v>152.1</v>
      </c>
      <c r="I23" s="250">
        <v>154.9</v>
      </c>
      <c r="J23" s="250">
        <v>158.69999999999999</v>
      </c>
      <c r="K23" s="250">
        <v>162.6</v>
      </c>
      <c r="L23" s="250">
        <v>166.6</v>
      </c>
      <c r="M23" s="250">
        <v>167.1</v>
      </c>
      <c r="N23" s="250">
        <v>169</v>
      </c>
      <c r="O23" s="250">
        <v>169.8</v>
      </c>
      <c r="P23" s="250">
        <v>170.2</v>
      </c>
      <c r="Q23" s="250">
        <v>172.79999999999998</v>
      </c>
      <c r="R23" s="250">
        <v>169.89999999999998</v>
      </c>
      <c r="S23" s="250">
        <v>170.8</v>
      </c>
      <c r="T23" s="250">
        <v>170.5</v>
      </c>
      <c r="U23" s="250">
        <v>163</v>
      </c>
      <c r="V23" s="250">
        <v>161.1</v>
      </c>
      <c r="W23" s="250">
        <v>162</v>
      </c>
      <c r="X23" s="250">
        <v>164.39999999999998</v>
      </c>
      <c r="Y23" s="250">
        <v>162</v>
      </c>
      <c r="Z23" s="250">
        <v>160.80000000000001</v>
      </c>
      <c r="AA23" s="250">
        <v>159.5</v>
      </c>
      <c r="AB23" s="250">
        <v>161.20000000000002</v>
      </c>
      <c r="AC23" s="250">
        <v>160.89999999999998</v>
      </c>
      <c r="AD23" s="250">
        <v>161.6</v>
      </c>
      <c r="AE23" s="250">
        <v>160</v>
      </c>
      <c r="AF23" s="250">
        <v>158.9</v>
      </c>
      <c r="AG23" s="250">
        <v>124.8</v>
      </c>
      <c r="AH23" s="250">
        <v>140</v>
      </c>
      <c r="AI23" s="250">
        <v>150.1</v>
      </c>
      <c r="AJ23" s="250">
        <v>146.4</v>
      </c>
      <c r="AK23" s="251">
        <v>146.20000000000002</v>
      </c>
    </row>
    <row r="24" spans="1:38" ht="25.5" customHeight="1">
      <c r="A24" s="68"/>
      <c r="B24" s="275" t="s">
        <v>406</v>
      </c>
      <c r="C24" s="250">
        <v>562.90000000000009</v>
      </c>
      <c r="D24" s="250">
        <v>588</v>
      </c>
      <c r="E24" s="250">
        <v>578.70000000000005</v>
      </c>
      <c r="F24" s="250">
        <v>557</v>
      </c>
      <c r="G24" s="250">
        <v>548.30000000000007</v>
      </c>
      <c r="H24" s="250">
        <v>554.4</v>
      </c>
      <c r="I24" s="250">
        <v>573.6</v>
      </c>
      <c r="J24" s="250">
        <v>566.9</v>
      </c>
      <c r="K24" s="250">
        <v>582.4</v>
      </c>
      <c r="L24" s="250">
        <v>579</v>
      </c>
      <c r="M24" s="250">
        <v>574.20000000000005</v>
      </c>
      <c r="N24" s="250">
        <v>578.19999999999993</v>
      </c>
      <c r="O24" s="250">
        <v>571.90000000000009</v>
      </c>
      <c r="P24" s="250">
        <v>576.79999999999995</v>
      </c>
      <c r="Q24" s="250">
        <v>578.80000000000007</v>
      </c>
      <c r="R24" s="250">
        <v>579.79999999999995</v>
      </c>
      <c r="S24" s="250">
        <v>570.40000000000009</v>
      </c>
      <c r="T24" s="250">
        <v>561.5</v>
      </c>
      <c r="U24" s="250">
        <v>555.4</v>
      </c>
      <c r="V24" s="250">
        <v>533.1</v>
      </c>
      <c r="W24" s="250">
        <v>536.70000000000005</v>
      </c>
      <c r="X24" s="250">
        <v>513.29999999999995</v>
      </c>
      <c r="Y24" s="250">
        <v>514.90000000000009</v>
      </c>
      <c r="Z24" s="250">
        <v>513.20000000000005</v>
      </c>
      <c r="AA24" s="250">
        <v>479.4</v>
      </c>
      <c r="AB24" s="250">
        <v>483</v>
      </c>
      <c r="AC24" s="250">
        <v>484.7</v>
      </c>
      <c r="AD24" s="250">
        <v>488.1</v>
      </c>
      <c r="AE24" s="250">
        <v>470.1</v>
      </c>
      <c r="AF24" s="250">
        <v>460.5</v>
      </c>
      <c r="AG24" s="250">
        <v>407.20000000000005</v>
      </c>
      <c r="AH24" s="250">
        <v>432</v>
      </c>
      <c r="AI24" s="250">
        <v>421.5</v>
      </c>
      <c r="AJ24" s="250">
        <v>396.1</v>
      </c>
      <c r="AK24" s="251">
        <v>390.5</v>
      </c>
    </row>
    <row r="25" spans="1:38" ht="25.5" customHeight="1">
      <c r="A25" s="68"/>
      <c r="B25" s="276" t="s">
        <v>407</v>
      </c>
      <c r="C25" s="254">
        <f t="shared" ref="C25:AK25" si="1">C23/C24</f>
        <v>0.25048854148161304</v>
      </c>
      <c r="D25" s="254">
        <f t="shared" si="1"/>
        <v>0.24421768707482991</v>
      </c>
      <c r="E25" s="254">
        <f t="shared" si="1"/>
        <v>0.25781925004320022</v>
      </c>
      <c r="F25" s="254">
        <f t="shared" si="1"/>
        <v>0.26822262118491924</v>
      </c>
      <c r="G25" s="254">
        <f t="shared" si="1"/>
        <v>0.27339047966441726</v>
      </c>
      <c r="H25" s="254">
        <f t="shared" si="1"/>
        <v>0.27435064935064934</v>
      </c>
      <c r="I25" s="254">
        <f t="shared" si="1"/>
        <v>0.27004881450488144</v>
      </c>
      <c r="J25" s="254">
        <f t="shared" si="1"/>
        <v>0.27994355265478921</v>
      </c>
      <c r="K25" s="254">
        <f t="shared" si="1"/>
        <v>0.27918956043956045</v>
      </c>
      <c r="L25" s="254">
        <f t="shared" si="1"/>
        <v>0.28773747841105352</v>
      </c>
      <c r="M25" s="254">
        <f t="shared" si="1"/>
        <v>0.29101358411703238</v>
      </c>
      <c r="N25" s="254">
        <f t="shared" si="1"/>
        <v>0.29228640608785889</v>
      </c>
      <c r="O25" s="254">
        <f t="shared" si="1"/>
        <v>0.29690505333100192</v>
      </c>
      <c r="P25" s="254">
        <f t="shared" si="1"/>
        <v>0.29507628294036059</v>
      </c>
      <c r="Q25" s="254">
        <f t="shared" si="1"/>
        <v>0.29854872149274353</v>
      </c>
      <c r="R25" s="254">
        <f t="shared" si="1"/>
        <v>0.29303208002759573</v>
      </c>
      <c r="S25" s="254">
        <f t="shared" si="1"/>
        <v>0.29943899018232817</v>
      </c>
      <c r="T25" s="254">
        <f t="shared" si="1"/>
        <v>0.30365093499554763</v>
      </c>
      <c r="U25" s="254">
        <f t="shared" si="1"/>
        <v>0.29348217500900253</v>
      </c>
      <c r="V25" s="254">
        <f t="shared" si="1"/>
        <v>0.30219471018570621</v>
      </c>
      <c r="W25" s="254">
        <f t="shared" si="1"/>
        <v>0.30184460592509782</v>
      </c>
      <c r="X25" s="254">
        <f t="shared" si="1"/>
        <v>0.32028053769725306</v>
      </c>
      <c r="Y25" s="254">
        <f t="shared" si="1"/>
        <v>0.31462419887356763</v>
      </c>
      <c r="Z25" s="254">
        <f t="shared" si="1"/>
        <v>0.3133281371784879</v>
      </c>
      <c r="AA25" s="254">
        <f t="shared" si="1"/>
        <v>0.33270755110554862</v>
      </c>
      <c r="AB25" s="254">
        <f t="shared" si="1"/>
        <v>0.33374741200828162</v>
      </c>
      <c r="AC25" s="254">
        <f t="shared" si="1"/>
        <v>0.33195791211058384</v>
      </c>
      <c r="AD25" s="254">
        <f t="shared" si="1"/>
        <v>0.33107969678344601</v>
      </c>
      <c r="AE25" s="254">
        <f t="shared" si="1"/>
        <v>0.34035311635822163</v>
      </c>
      <c r="AF25" s="254">
        <f t="shared" si="1"/>
        <v>0.34505971769815419</v>
      </c>
      <c r="AG25" s="254">
        <f t="shared" si="1"/>
        <v>0.30648330058939094</v>
      </c>
      <c r="AH25" s="254">
        <f t="shared" si="1"/>
        <v>0.32407407407407407</v>
      </c>
      <c r="AI25" s="254">
        <f t="shared" si="1"/>
        <v>0.3561091340450771</v>
      </c>
      <c r="AJ25" s="254">
        <f t="shared" si="1"/>
        <v>0.36960363544559455</v>
      </c>
      <c r="AK25" s="255">
        <f t="shared" si="1"/>
        <v>0.37439180537772093</v>
      </c>
    </row>
    <row r="26" spans="1:38" ht="25.5" customHeight="1">
      <c r="A26" s="68"/>
      <c r="B26" s="276" t="s">
        <v>414</v>
      </c>
      <c r="C26" s="256">
        <v>0.82340425531914885</v>
      </c>
      <c r="D26" s="256">
        <v>0.8259052924791086</v>
      </c>
      <c r="E26" s="256">
        <v>0.8257372654155497</v>
      </c>
      <c r="F26" s="256">
        <v>0.82597054886211518</v>
      </c>
      <c r="G26" s="256">
        <v>0.82855236824549694</v>
      </c>
      <c r="H26" s="256">
        <v>0.82577251808021035</v>
      </c>
      <c r="I26" s="256">
        <v>0.8185926404131697</v>
      </c>
      <c r="J26" s="256">
        <v>0.81474480151228745</v>
      </c>
      <c r="K26" s="256">
        <v>0.80873308733087335</v>
      </c>
      <c r="L26" s="256">
        <v>0.80192076830732295</v>
      </c>
      <c r="M26" s="256">
        <v>0.79772591262716941</v>
      </c>
      <c r="N26" s="256">
        <v>0.80887573964497039</v>
      </c>
      <c r="O26" s="256">
        <v>0.81154299175500588</v>
      </c>
      <c r="P26" s="256">
        <v>0.810223266745006</v>
      </c>
      <c r="Q26" s="256">
        <v>0.80092592592592604</v>
      </c>
      <c r="R26" s="256">
        <v>0.80223660977045341</v>
      </c>
      <c r="S26" s="256">
        <v>0.7991803278688524</v>
      </c>
      <c r="T26" s="256">
        <v>0.79472140762463339</v>
      </c>
      <c r="U26" s="256">
        <v>0.79202453987730059</v>
      </c>
      <c r="V26" s="256">
        <v>0.7988826815642458</v>
      </c>
      <c r="W26" s="256">
        <v>0.8012345679012346</v>
      </c>
      <c r="X26" s="256">
        <v>0.79562043795620452</v>
      </c>
      <c r="Y26" s="256">
        <v>0.7969135802469135</v>
      </c>
      <c r="Z26" s="256">
        <v>0.8016169154228856</v>
      </c>
      <c r="AA26" s="256">
        <v>0.80752351097178687</v>
      </c>
      <c r="AB26" s="256">
        <v>0.80831265508684857</v>
      </c>
      <c r="AC26" s="256">
        <v>0.81106277190801757</v>
      </c>
      <c r="AD26" s="256">
        <v>0.80631188118811892</v>
      </c>
      <c r="AE26" s="256">
        <v>0.79500000000000004</v>
      </c>
      <c r="AF26" s="256">
        <v>0.79358086847073628</v>
      </c>
      <c r="AG26" s="256">
        <v>0.85897435897435903</v>
      </c>
      <c r="AH26" s="256">
        <v>0.86</v>
      </c>
      <c r="AI26" s="256">
        <v>0.82345103264490338</v>
      </c>
      <c r="AJ26" s="256">
        <v>0.81079234972677594</v>
      </c>
      <c r="AK26" s="255">
        <v>0.80232558139534871</v>
      </c>
    </row>
    <row r="27" spans="1:38" ht="25.5" customHeight="1">
      <c r="A27" s="68"/>
      <c r="B27" s="276" t="s">
        <v>408</v>
      </c>
      <c r="C27" s="256">
        <v>9.2907801418439726E-2</v>
      </c>
      <c r="D27" s="256">
        <v>8.9832869080779934E-2</v>
      </c>
      <c r="E27" s="256">
        <v>9.5174262734584458E-2</v>
      </c>
      <c r="F27" s="256">
        <v>9.7054886211512717E-2</v>
      </c>
      <c r="G27" s="256">
        <v>0.10073382254836558</v>
      </c>
      <c r="H27" s="256">
        <v>0.10387902695595004</v>
      </c>
      <c r="I27" s="256">
        <v>0.10974822466107166</v>
      </c>
      <c r="J27" s="256">
        <v>0.11027095148078135</v>
      </c>
      <c r="K27" s="256">
        <v>0.11377613776137761</v>
      </c>
      <c r="L27" s="256">
        <v>0.11944777911164466</v>
      </c>
      <c r="M27" s="256">
        <v>0.12327947336923999</v>
      </c>
      <c r="N27" s="256">
        <v>0.12011834319526628</v>
      </c>
      <c r="O27" s="256">
        <v>0.11896348645465252</v>
      </c>
      <c r="P27" s="256">
        <v>0.11692126909518213</v>
      </c>
      <c r="Q27" s="256">
        <v>0.12152777777777779</v>
      </c>
      <c r="R27" s="256">
        <v>0.12360211889346676</v>
      </c>
      <c r="S27" s="256">
        <v>0.12646370023419204</v>
      </c>
      <c r="T27" s="256">
        <v>0.13020527859237535</v>
      </c>
      <c r="U27" s="256">
        <v>0.13742331288343557</v>
      </c>
      <c r="V27" s="256">
        <v>0.12973308504034761</v>
      </c>
      <c r="W27" s="256">
        <v>0.12901234567901235</v>
      </c>
      <c r="X27" s="256">
        <v>0.13321167883211679</v>
      </c>
      <c r="Y27" s="256">
        <v>0.13209876543209875</v>
      </c>
      <c r="Z27" s="256">
        <v>0.13184079601990051</v>
      </c>
      <c r="AA27" s="256">
        <v>0.13291536050156741</v>
      </c>
      <c r="AB27" s="256">
        <v>0.13771712158808933</v>
      </c>
      <c r="AC27" s="256">
        <v>0.13735239279055317</v>
      </c>
      <c r="AD27" s="256">
        <v>0.13923267326732675</v>
      </c>
      <c r="AE27" s="256">
        <v>0.14562499999999998</v>
      </c>
      <c r="AF27" s="256">
        <v>0.15229704216488357</v>
      </c>
      <c r="AG27" s="256">
        <v>9.0544871794871792E-2</v>
      </c>
      <c r="AH27" s="256">
        <v>9.1428571428571428E-2</v>
      </c>
      <c r="AI27" s="256">
        <v>0.12658227848101267</v>
      </c>
      <c r="AJ27" s="256">
        <v>0.14344262295081966</v>
      </c>
      <c r="AK27" s="255">
        <v>0.14774281805745551</v>
      </c>
    </row>
    <row r="28" spans="1:38" ht="14.5">
      <c r="A28" s="268"/>
      <c r="B28" s="268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</row>
    <row r="29" spans="1:38" ht="14.5">
      <c r="A29" s="68"/>
      <c r="B29" s="97" t="s">
        <v>58</v>
      </c>
      <c r="C29" s="106" t="s">
        <v>411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</row>
    <row r="30" spans="1:38" ht="14.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</row>
    <row r="31" spans="1:38" ht="14.5">
      <c r="A31" s="259"/>
      <c r="B31" s="260" t="s">
        <v>409</v>
      </c>
      <c r="C31" s="261"/>
      <c r="D31" s="68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2"/>
      <c r="AH31" s="263"/>
      <c r="AI31" s="263"/>
      <c r="AJ31" s="263"/>
      <c r="AK31" s="264"/>
      <c r="AL31" s="265"/>
    </row>
    <row r="32" spans="1:38" ht="14.5">
      <c r="A32" s="259"/>
      <c r="B32" s="260" t="s">
        <v>410</v>
      </c>
      <c r="C32" s="266"/>
      <c r="D32" s="68"/>
      <c r="E32" s="266"/>
      <c r="F32" s="267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3"/>
      <c r="AD32" s="263"/>
      <c r="AE32" s="263"/>
      <c r="AF32" s="263"/>
      <c r="AG32" s="263"/>
      <c r="AH32" s="263"/>
      <c r="AI32" s="263"/>
      <c r="AJ32" s="263"/>
      <c r="AK32" s="264"/>
      <c r="AL32" s="265"/>
    </row>
    <row r="35" spans="1:36" ht="16.5">
      <c r="A35" s="277" t="s">
        <v>415</v>
      </c>
      <c r="C35" s="68"/>
      <c r="D35" s="68"/>
      <c r="E35" s="68"/>
      <c r="F35" s="68"/>
      <c r="G35" s="68"/>
      <c r="H35" s="68"/>
      <c r="I35" s="27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</row>
    <row r="36" spans="1:36" ht="14.5">
      <c r="B36" s="245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</row>
    <row r="37" spans="1:36" ht="14.5">
      <c r="B37" s="279"/>
      <c r="C37" s="280">
        <v>1990</v>
      </c>
      <c r="D37" s="281">
        <v>1991</v>
      </c>
      <c r="E37" s="281">
        <v>1992</v>
      </c>
      <c r="F37" s="281">
        <v>1993</v>
      </c>
      <c r="G37" s="281">
        <v>1994</v>
      </c>
      <c r="H37" s="281">
        <v>1995</v>
      </c>
      <c r="I37" s="281">
        <v>1996</v>
      </c>
      <c r="J37" s="281">
        <v>1997</v>
      </c>
      <c r="K37" s="281">
        <v>1998</v>
      </c>
      <c r="L37" s="281">
        <v>1999</v>
      </c>
      <c r="M37" s="281">
        <v>2000</v>
      </c>
      <c r="N37" s="281">
        <v>2001</v>
      </c>
      <c r="O37" s="281">
        <v>2002</v>
      </c>
      <c r="P37" s="281">
        <v>2003</v>
      </c>
      <c r="Q37" s="281">
        <v>2004</v>
      </c>
      <c r="R37" s="281">
        <v>2005</v>
      </c>
      <c r="S37" s="281">
        <v>2006</v>
      </c>
      <c r="T37" s="281">
        <v>2007</v>
      </c>
      <c r="U37" s="281">
        <v>2008</v>
      </c>
      <c r="V37" s="281">
        <v>2009</v>
      </c>
      <c r="W37" s="281">
        <v>2010</v>
      </c>
      <c r="X37" s="281">
        <v>2011</v>
      </c>
      <c r="Y37" s="281">
        <v>2012</v>
      </c>
      <c r="Z37" s="281">
        <v>2013</v>
      </c>
      <c r="AA37" s="281">
        <v>2014</v>
      </c>
      <c r="AB37" s="281">
        <v>2015</v>
      </c>
      <c r="AC37" s="282">
        <v>2016</v>
      </c>
      <c r="AD37" s="281">
        <v>2017</v>
      </c>
      <c r="AE37" s="281">
        <v>2018</v>
      </c>
      <c r="AF37" s="281">
        <v>2019</v>
      </c>
      <c r="AG37" s="281">
        <v>2020</v>
      </c>
      <c r="AH37" s="281">
        <v>2021</v>
      </c>
      <c r="AI37" s="281">
        <v>2022</v>
      </c>
      <c r="AJ37" s="283" t="s">
        <v>416</v>
      </c>
    </row>
    <row r="38" spans="1:36" ht="14.5">
      <c r="B38" s="284" t="s">
        <v>417</v>
      </c>
      <c r="C38" s="285">
        <v>78.859972817022268</v>
      </c>
      <c r="D38" s="286">
        <v>80.097799391380178</v>
      </c>
      <c r="E38" s="286">
        <v>81.365301001157519</v>
      </c>
      <c r="F38" s="286">
        <v>69.072838516579253</v>
      </c>
      <c r="G38" s="286">
        <v>65.97965027623566</v>
      </c>
      <c r="H38" s="286">
        <v>68.507677925511715</v>
      </c>
      <c r="I38" s="286">
        <v>72.086317331830045</v>
      </c>
      <c r="J38" s="286">
        <v>67.711325303069401</v>
      </c>
      <c r="K38" s="286">
        <v>80.071959583941421</v>
      </c>
      <c r="L38" s="286">
        <v>73.101941976488931</v>
      </c>
      <c r="M38" s="286">
        <v>71.718576752588234</v>
      </c>
      <c r="N38" s="286">
        <v>64.836927982864452</v>
      </c>
      <c r="O38" s="286">
        <v>67.332770528174166</v>
      </c>
      <c r="P38" s="286">
        <v>70.722842984490768</v>
      </c>
      <c r="Q38" s="286">
        <v>69.257316141735942</v>
      </c>
      <c r="R38" s="286">
        <v>74.384558523212746</v>
      </c>
      <c r="S38" s="286">
        <v>70.203271973867828</v>
      </c>
      <c r="T38" s="286">
        <v>69.773792607903033</v>
      </c>
      <c r="U38" s="286">
        <v>68.920699412350046</v>
      </c>
      <c r="V38" s="286">
        <v>66.768415317192421</v>
      </c>
      <c r="W38" s="286">
        <v>66.992354945714666</v>
      </c>
      <c r="X38" s="286">
        <v>61.197860459073688</v>
      </c>
      <c r="Y38" s="286">
        <v>62.880195583499848</v>
      </c>
      <c r="Z38" s="286">
        <v>60.840541000468903</v>
      </c>
      <c r="AA38" s="286">
        <v>47.201558185714156</v>
      </c>
      <c r="AB38" s="286">
        <v>49.959848473672452</v>
      </c>
      <c r="AC38" s="286">
        <v>53.517842871758141</v>
      </c>
      <c r="AD38" s="286">
        <v>57.253489905193895</v>
      </c>
      <c r="AE38" s="286">
        <v>47.876778257654045</v>
      </c>
      <c r="AF38" s="286">
        <v>46.038323825404987</v>
      </c>
      <c r="AG38" s="286">
        <v>40.929014765383648</v>
      </c>
      <c r="AH38" s="286">
        <v>42.117398957090806</v>
      </c>
      <c r="AI38" s="286">
        <v>43.127676106651343</v>
      </c>
      <c r="AJ38" s="287">
        <v>37</v>
      </c>
    </row>
    <row r="39" spans="1:36" ht="14.5">
      <c r="B39" s="288" t="s">
        <v>418</v>
      </c>
      <c r="C39" s="287">
        <v>140.30000000000001</v>
      </c>
      <c r="D39" s="289">
        <v>152.30000000000001</v>
      </c>
      <c r="E39" s="289">
        <v>139.80000000000001</v>
      </c>
      <c r="F39" s="289">
        <v>134.19999999999999</v>
      </c>
      <c r="G39" s="289">
        <v>135.1</v>
      </c>
      <c r="H39" s="289">
        <v>135.80000000000001</v>
      </c>
      <c r="I39" s="289">
        <v>137.9</v>
      </c>
      <c r="J39" s="289">
        <v>136.69999999999999</v>
      </c>
      <c r="K39" s="289">
        <v>130.69999999999999</v>
      </c>
      <c r="L39" s="289">
        <v>127.9</v>
      </c>
      <c r="M39" s="289">
        <v>124.7</v>
      </c>
      <c r="N39" s="289">
        <v>127.7</v>
      </c>
      <c r="O39" s="289">
        <v>124</v>
      </c>
      <c r="P39" s="289">
        <v>122.6</v>
      </c>
      <c r="Q39" s="289">
        <v>117.5</v>
      </c>
      <c r="R39" s="289">
        <v>118.1</v>
      </c>
      <c r="S39" s="289">
        <v>117.4</v>
      </c>
      <c r="T39" s="289">
        <v>116.2</v>
      </c>
      <c r="U39" s="289">
        <v>109.1</v>
      </c>
      <c r="V39" s="289">
        <v>89.9</v>
      </c>
      <c r="W39" s="289">
        <v>95.9</v>
      </c>
      <c r="X39" s="289">
        <v>92.5</v>
      </c>
      <c r="Y39" s="289">
        <v>88.8</v>
      </c>
      <c r="Z39" s="289">
        <v>90.1</v>
      </c>
      <c r="AA39" s="289">
        <v>87.1</v>
      </c>
      <c r="AB39" s="289">
        <v>84.6</v>
      </c>
      <c r="AC39" s="289">
        <v>84.3</v>
      </c>
      <c r="AD39" s="289">
        <v>84</v>
      </c>
      <c r="AE39" s="289">
        <v>82.3</v>
      </c>
      <c r="AF39" s="289">
        <v>79.599999999999994</v>
      </c>
      <c r="AG39" s="289">
        <v>71</v>
      </c>
      <c r="AH39" s="289">
        <v>77.3</v>
      </c>
      <c r="AI39" s="289">
        <v>70.5</v>
      </c>
      <c r="AJ39" s="289">
        <v>63.3</v>
      </c>
    </row>
    <row r="40" spans="1:36" ht="12.5">
      <c r="B40" s="288" t="s">
        <v>419</v>
      </c>
      <c r="C40" s="290">
        <v>15.490991163839283</v>
      </c>
      <c r="D40" s="291">
        <v>16.158385017615615</v>
      </c>
      <c r="E40" s="291">
        <v>16.902680818870309</v>
      </c>
      <c r="F40" s="291">
        <v>17.635967920603058</v>
      </c>
      <c r="G40" s="291">
        <v>17.962415125090313</v>
      </c>
      <c r="H40" s="291">
        <v>18.157059072275494</v>
      </c>
      <c r="I40" s="291">
        <v>18.163148969924237</v>
      </c>
      <c r="J40" s="291">
        <v>18.114633434551791</v>
      </c>
      <c r="K40" s="291">
        <v>18.511426670396823</v>
      </c>
      <c r="L40" s="291">
        <v>18.726474198964809</v>
      </c>
      <c r="M40" s="291">
        <v>19.11080120870399</v>
      </c>
      <c r="N40" s="291">
        <v>19.324313039114102</v>
      </c>
      <c r="O40" s="291">
        <v>19.579407069396371</v>
      </c>
      <c r="P40" s="291">
        <v>19.732719980497627</v>
      </c>
      <c r="Q40" s="291">
        <v>19.590420524223319</v>
      </c>
      <c r="R40" s="291">
        <v>19.429222818883854</v>
      </c>
      <c r="S40" s="291">
        <v>19.387874415975581</v>
      </c>
      <c r="T40" s="291">
        <v>19.23812156553992</v>
      </c>
      <c r="U40" s="291">
        <v>19.235460902912912</v>
      </c>
      <c r="V40" s="291">
        <v>18.567355102773671</v>
      </c>
      <c r="W40" s="291">
        <v>18.612280113501178</v>
      </c>
      <c r="X40" s="291">
        <v>17.720041941301464</v>
      </c>
      <c r="Y40" s="291">
        <v>17.374057800284444</v>
      </c>
      <c r="Z40" s="291">
        <v>15.6940493834626</v>
      </c>
      <c r="AA40" s="291">
        <v>15.019321342560893</v>
      </c>
      <c r="AB40" s="291">
        <v>14.034533794755328</v>
      </c>
      <c r="AC40" s="291">
        <v>14.138948182103737</v>
      </c>
      <c r="AD40" s="291">
        <v>14.221576951156649</v>
      </c>
      <c r="AE40" s="291">
        <v>13.956237946287384</v>
      </c>
      <c r="AF40" s="291">
        <v>14.857945887185432</v>
      </c>
      <c r="AG40" s="291">
        <v>14.795939975918943</v>
      </c>
      <c r="AH40" s="291">
        <v>14.288136693550864</v>
      </c>
      <c r="AI40" s="291">
        <v>14.406118388937058</v>
      </c>
      <c r="AJ40" s="292">
        <v>14.406118388937058</v>
      </c>
    </row>
    <row r="41" spans="1:36" ht="12.5">
      <c r="B41" s="288" t="s">
        <v>420</v>
      </c>
      <c r="C41" s="290">
        <v>92.874877571251091</v>
      </c>
      <c r="D41" s="291">
        <v>102.52710445751836</v>
      </c>
      <c r="E41" s="291">
        <v>98.699081272157827</v>
      </c>
      <c r="F41" s="291">
        <v>95.072271506401009</v>
      </c>
      <c r="G41" s="291">
        <v>88.567254024688509</v>
      </c>
      <c r="H41" s="291">
        <v>88.496812700501607</v>
      </c>
      <c r="I41" s="291">
        <v>98.453204604809301</v>
      </c>
      <c r="J41" s="291">
        <v>93.544009263887247</v>
      </c>
      <c r="K41" s="291">
        <v>98.261334724382635</v>
      </c>
      <c r="L41" s="291">
        <v>99.981508476616611</v>
      </c>
      <c r="M41" s="291">
        <v>96.522587919284319</v>
      </c>
      <c r="N41" s="291">
        <v>102.39923822251706</v>
      </c>
      <c r="O41" s="291">
        <v>98.187964995430335</v>
      </c>
      <c r="P41" s="291">
        <v>103.91721982848553</v>
      </c>
      <c r="Q41" s="291">
        <v>108.81495861523788</v>
      </c>
      <c r="R41" s="291">
        <v>107.83614035341245</v>
      </c>
      <c r="S41" s="291">
        <v>103.28239319679059</v>
      </c>
      <c r="T41" s="291">
        <v>95.984452701397373</v>
      </c>
      <c r="U41" s="291">
        <v>103.13372051428499</v>
      </c>
      <c r="V41" s="291">
        <v>105.40993174504328</v>
      </c>
      <c r="W41" s="291">
        <v>104.34690263049822</v>
      </c>
      <c r="X41" s="291">
        <v>89.491598738578347</v>
      </c>
      <c r="Y41" s="291">
        <v>95.350503168449251</v>
      </c>
      <c r="Z41" s="291">
        <v>97.820396711152284</v>
      </c>
      <c r="AA41" s="291">
        <v>81.541228387880111</v>
      </c>
      <c r="AB41" s="291">
        <v>84.971889385143172</v>
      </c>
      <c r="AC41" s="291">
        <v>84.740666974485436</v>
      </c>
      <c r="AD41" s="291">
        <v>84.110551168192586</v>
      </c>
      <c r="AE41" s="291">
        <v>80.016673272326557</v>
      </c>
      <c r="AF41" s="291">
        <v>76.465409447093833</v>
      </c>
      <c r="AG41" s="291">
        <v>72.089523175256502</v>
      </c>
      <c r="AH41" s="291">
        <v>74.367845776973581</v>
      </c>
      <c r="AI41" s="291">
        <v>61.748670124013522</v>
      </c>
      <c r="AJ41" s="292">
        <v>58.376762575285234</v>
      </c>
    </row>
    <row r="42" spans="1:36" ht="12.5">
      <c r="B42" s="288" t="s">
        <v>421</v>
      </c>
      <c r="C42" s="290">
        <v>88.724672746604355</v>
      </c>
      <c r="D42" s="291">
        <v>87.833138820696135</v>
      </c>
      <c r="E42" s="291">
        <v>87.47569817544462</v>
      </c>
      <c r="F42" s="291">
        <v>86.396170576554724</v>
      </c>
      <c r="G42" s="291">
        <v>85.583148881004547</v>
      </c>
      <c r="H42" s="291">
        <v>86.297102507116563</v>
      </c>
      <c r="I42" s="291">
        <v>87.198820819732347</v>
      </c>
      <c r="J42" s="291">
        <v>87.261205037506528</v>
      </c>
      <c r="K42" s="291">
        <v>87.437656844667799</v>
      </c>
      <c r="L42" s="291">
        <v>87.810766265077859</v>
      </c>
      <c r="M42" s="291">
        <v>90.191419503973179</v>
      </c>
      <c r="N42" s="291">
        <v>89.971305753595217</v>
      </c>
      <c r="O42" s="291">
        <v>88.11527067397833</v>
      </c>
      <c r="P42" s="291">
        <v>84.817354285344166</v>
      </c>
      <c r="Q42" s="291">
        <v>86.020827569886691</v>
      </c>
      <c r="R42" s="291">
        <v>85.298378020586114</v>
      </c>
      <c r="S42" s="291">
        <v>84.465202560587286</v>
      </c>
      <c r="T42" s="291">
        <v>84.827242499745495</v>
      </c>
      <c r="U42" s="291">
        <v>86.72333411937791</v>
      </c>
      <c r="V42" s="291">
        <v>85.772433360082957</v>
      </c>
      <c r="W42" s="291">
        <v>83.318379931494121</v>
      </c>
      <c r="X42" s="291">
        <v>82.891567424245522</v>
      </c>
      <c r="Y42" s="291">
        <v>82.147206874792616</v>
      </c>
      <c r="Z42" s="291">
        <v>82.049202758792006</v>
      </c>
      <c r="AA42" s="291">
        <v>83.61403348913484</v>
      </c>
      <c r="AB42" s="291">
        <v>83.22197372666966</v>
      </c>
      <c r="AC42" s="291">
        <v>81.776824435002922</v>
      </c>
      <c r="AD42" s="291">
        <v>81.404124552784197</v>
      </c>
      <c r="AE42" s="291">
        <v>80.515935483613319</v>
      </c>
      <c r="AF42" s="291">
        <v>78.587923909264248</v>
      </c>
      <c r="AG42" s="291">
        <v>78.212947130801311</v>
      </c>
      <c r="AH42" s="291">
        <v>76.403934099947065</v>
      </c>
      <c r="AI42" s="291">
        <v>74.1886650413594</v>
      </c>
      <c r="AJ42" s="292">
        <v>73.018374885969024</v>
      </c>
    </row>
    <row r="43" spans="1:36" ht="12.5">
      <c r="B43" s="293" t="s">
        <v>422</v>
      </c>
      <c r="C43" s="294">
        <v>123.33950842208522</v>
      </c>
      <c r="D43" s="295">
        <v>126.09241675685783</v>
      </c>
      <c r="E43" s="295">
        <v>130.47364279033297</v>
      </c>
      <c r="F43" s="295">
        <v>130.74733496110434</v>
      </c>
      <c r="G43" s="295">
        <v>131.64716581193559</v>
      </c>
      <c r="H43" s="295">
        <v>133.52726857969847</v>
      </c>
      <c r="I43" s="295">
        <v>135.23804154715589</v>
      </c>
      <c r="J43" s="295">
        <v>137.94004456881041</v>
      </c>
      <c r="K43" s="295">
        <v>140.38279001698004</v>
      </c>
      <c r="L43" s="295">
        <v>142.91810730411336</v>
      </c>
      <c r="M43" s="295">
        <v>142.67973250878811</v>
      </c>
      <c r="N43" s="295">
        <v>145.94336061637537</v>
      </c>
      <c r="O43" s="295">
        <v>146.93692676722404</v>
      </c>
      <c r="P43" s="295">
        <v>146.64382164968714</v>
      </c>
      <c r="Q43" s="295">
        <v>147.15902666447823</v>
      </c>
      <c r="R43" s="295">
        <v>144.75506608697978</v>
      </c>
      <c r="S43" s="295">
        <v>144.60972657724497</v>
      </c>
      <c r="T43" s="295">
        <v>143.36468861886729</v>
      </c>
      <c r="U43" s="295">
        <v>136.83762280941139</v>
      </c>
      <c r="V43" s="295">
        <v>136.44468851232611</v>
      </c>
      <c r="W43" s="295">
        <v>137.41863227331081</v>
      </c>
      <c r="X43" s="295">
        <v>138.63944940027409</v>
      </c>
      <c r="Y43" s="295">
        <v>137.09583655451664</v>
      </c>
      <c r="Z43" s="295">
        <v>136.68349771408455</v>
      </c>
      <c r="AA43" s="295">
        <v>136.27381517884476</v>
      </c>
      <c r="AB43" s="295">
        <v>137.71690590366759</v>
      </c>
      <c r="AC43" s="295">
        <v>137.91345149136032</v>
      </c>
      <c r="AD43" s="295">
        <v>138.01265745746164</v>
      </c>
      <c r="AE43" s="295">
        <v>135.04319715108613</v>
      </c>
      <c r="AF43" s="295">
        <v>134.06598165533677</v>
      </c>
      <c r="AG43" s="295">
        <v>113.17512040599819</v>
      </c>
      <c r="AH43" s="295">
        <v>127.21809118423961</v>
      </c>
      <c r="AI43" s="295">
        <v>131.20878901346353</v>
      </c>
      <c r="AJ43" s="296">
        <v>126.80230477335328</v>
      </c>
    </row>
    <row r="44" spans="1:36" ht="12.5">
      <c r="B44" s="288" t="s">
        <v>423</v>
      </c>
      <c r="C44" s="290">
        <v>116.07709003333142</v>
      </c>
      <c r="D44" s="291">
        <v>118.57155060579352</v>
      </c>
      <c r="E44" s="291">
        <v>123.17486793833733</v>
      </c>
      <c r="F44" s="291">
        <v>123.33760471097902</v>
      </c>
      <c r="G44" s="291">
        <v>124.20292090840323</v>
      </c>
      <c r="H44" s="291">
        <v>125.56278449581252</v>
      </c>
      <c r="I44" s="291">
        <v>126.79674172411553</v>
      </c>
      <c r="J44" s="291">
        <v>129.30547725177476</v>
      </c>
      <c r="K44" s="291">
        <v>131.49170736677999</v>
      </c>
      <c r="L44" s="291">
        <v>133.68875507764926</v>
      </c>
      <c r="M44" s="291">
        <v>133.37731367892897</v>
      </c>
      <c r="N44" s="291">
        <v>136.81504139031648</v>
      </c>
      <c r="O44" s="291">
        <v>137.88833034844046</v>
      </c>
      <c r="P44" s="291">
        <v>138.00949267513337</v>
      </c>
      <c r="Q44" s="291">
        <v>138.57663989144953</v>
      </c>
      <c r="R44" s="291">
        <v>136.44634068869917</v>
      </c>
      <c r="S44" s="291">
        <v>136.65653783409783</v>
      </c>
      <c r="T44" s="291">
        <v>135.553362159306</v>
      </c>
      <c r="U44" s="291">
        <v>129.07062154547307</v>
      </c>
      <c r="V44" s="291">
        <v>128.69810429478028</v>
      </c>
      <c r="W44" s="291">
        <v>129.75145767713562</v>
      </c>
      <c r="X44" s="291">
        <v>130.79213874105406</v>
      </c>
      <c r="Y44" s="291">
        <v>129.07969120376441</v>
      </c>
      <c r="Z44" s="291">
        <v>128.86418813062241</v>
      </c>
      <c r="AA44" s="291">
        <v>128.72388898622259</v>
      </c>
      <c r="AB44" s="291">
        <v>130.12772338273336</v>
      </c>
      <c r="AC44" s="291">
        <v>130.3147084742923</v>
      </c>
      <c r="AD44" s="291">
        <v>130.10064539322588</v>
      </c>
      <c r="AE44" s="291">
        <v>126.97386336141011</v>
      </c>
      <c r="AF44" s="291">
        <v>125.8893923978992</v>
      </c>
      <c r="AG44" s="291">
        <v>106.9880604082518</v>
      </c>
      <c r="AH44" s="291">
        <v>120.12941296662724</v>
      </c>
      <c r="AI44" s="291">
        <v>123.32527062388699</v>
      </c>
      <c r="AJ44" s="292">
        <v>119.17548828392623</v>
      </c>
    </row>
    <row r="45" spans="1:36" ht="12.5">
      <c r="B45" s="297" t="s">
        <v>424</v>
      </c>
      <c r="C45" s="298">
        <v>68.069899734361798</v>
      </c>
      <c r="D45" s="299">
        <v>68.67459993510937</v>
      </c>
      <c r="E45" s="299">
        <v>71.432085272212618</v>
      </c>
      <c r="F45" s="299">
        <v>71.527384272371989</v>
      </c>
      <c r="G45" s="299">
        <v>71.55270431877895</v>
      </c>
      <c r="H45" s="299">
        <v>72.86809915111759</v>
      </c>
      <c r="I45" s="299">
        <v>73.53011982082981</v>
      </c>
      <c r="J45" s="299">
        <v>74.103194409175245</v>
      </c>
      <c r="K45" s="299">
        <v>75.403428093961466</v>
      </c>
      <c r="L45" s="299">
        <v>76.322732565412409</v>
      </c>
      <c r="M45" s="299">
        <v>76.377080263485084</v>
      </c>
      <c r="N45" s="299">
        <v>79.026521522009844</v>
      </c>
      <c r="O45" s="299">
        <v>79.700893491132504</v>
      </c>
      <c r="P45" s="299">
        <v>80.203948531014476</v>
      </c>
      <c r="Q45" s="299">
        <v>79.73804404861113</v>
      </c>
      <c r="R45" s="299">
        <v>78.07497539946165</v>
      </c>
      <c r="S45" s="299">
        <v>77.972980894975876</v>
      </c>
      <c r="T45" s="299">
        <v>77.489095788242253</v>
      </c>
      <c r="U45" s="299">
        <v>74.248011545449387</v>
      </c>
      <c r="V45" s="299">
        <v>75.406806150399177</v>
      </c>
      <c r="W45" s="299">
        <v>75.404551020215166</v>
      </c>
      <c r="X45" s="299">
        <v>75.134189779626453</v>
      </c>
      <c r="Y45" s="299">
        <v>74.714783611824132</v>
      </c>
      <c r="Z45" s="299">
        <v>74.495404659620206</v>
      </c>
      <c r="AA45" s="299">
        <v>74.90830039991414</v>
      </c>
      <c r="AB45" s="299">
        <v>75.233822372886991</v>
      </c>
      <c r="AC45" s="299">
        <v>75.86929193968912</v>
      </c>
      <c r="AD45" s="299">
        <v>74.588662261349597</v>
      </c>
      <c r="AE45" s="299">
        <v>72.361760287844064</v>
      </c>
      <c r="AF45" s="299">
        <v>71.763753946775338</v>
      </c>
      <c r="AG45" s="299">
        <v>58.462608366169306</v>
      </c>
      <c r="AH45" s="299">
        <v>65.713892707668066</v>
      </c>
      <c r="AI45" s="299">
        <v>69.062860933977049</v>
      </c>
      <c r="AJ45" s="300">
        <v>67.533517083682824</v>
      </c>
    </row>
    <row r="46" spans="1:36" ht="12.5">
      <c r="B46" s="297" t="s">
        <v>425</v>
      </c>
      <c r="C46" s="298">
        <v>18.770406182500032</v>
      </c>
      <c r="D46" s="299">
        <v>19.663483772698775</v>
      </c>
      <c r="E46" s="299">
        <v>20.263937811409345</v>
      </c>
      <c r="F46" s="299">
        <v>20.56252613763067</v>
      </c>
      <c r="G46" s="299">
        <v>20.697802156450788</v>
      </c>
      <c r="H46" s="299">
        <v>20.542583766977963</v>
      </c>
      <c r="I46" s="299">
        <v>20.885361918471204</v>
      </c>
      <c r="J46" s="299">
        <v>21.612609797454457</v>
      </c>
      <c r="K46" s="299">
        <v>21.946549761835239</v>
      </c>
      <c r="L46" s="299">
        <v>22.097512316215827</v>
      </c>
      <c r="M46" s="299">
        <v>21.44388347175893</v>
      </c>
      <c r="N46" s="299">
        <v>21.91440236431783</v>
      </c>
      <c r="O46" s="299">
        <v>22.03102880761303</v>
      </c>
      <c r="P46" s="299">
        <v>22.095138566361097</v>
      </c>
      <c r="Q46" s="299">
        <v>21.81929284108605</v>
      </c>
      <c r="R46" s="299">
        <v>21.530098548162766</v>
      </c>
      <c r="S46" s="299">
        <v>21.674642345421773</v>
      </c>
      <c r="T46" s="299">
        <v>21.316971053836035</v>
      </c>
      <c r="U46" s="299">
        <v>20.028229236129793</v>
      </c>
      <c r="V46" s="299">
        <v>19.878468915574583</v>
      </c>
      <c r="W46" s="299">
        <v>20.473895212122322</v>
      </c>
      <c r="X46" s="299">
        <v>20.881439862424163</v>
      </c>
      <c r="Y46" s="299">
        <v>20.559886086694572</v>
      </c>
      <c r="Z46" s="299">
        <v>20.694315572794377</v>
      </c>
      <c r="AA46" s="299">
        <v>20.267964400823743</v>
      </c>
      <c r="AB46" s="299">
        <v>20.855087423384706</v>
      </c>
      <c r="AC46" s="299">
        <v>20.447791603109962</v>
      </c>
      <c r="AD46" s="299">
        <v>20.798899728964766</v>
      </c>
      <c r="AE46" s="299">
        <v>20.451794665400016</v>
      </c>
      <c r="AF46" s="299">
        <v>20.368512764274882</v>
      </c>
      <c r="AG46" s="299">
        <v>17.665229710119462</v>
      </c>
      <c r="AH46" s="299">
        <v>19.988220299476698</v>
      </c>
      <c r="AI46" s="299">
        <v>20.353291462806123</v>
      </c>
      <c r="AJ46" s="300">
        <v>19.521533821468783</v>
      </c>
    </row>
    <row r="47" spans="1:36" ht="12.5">
      <c r="B47" s="297" t="s">
        <v>426</v>
      </c>
      <c r="C47" s="298">
        <v>26.587857363658447</v>
      </c>
      <c r="D47" s="299">
        <v>27.43530123298973</v>
      </c>
      <c r="E47" s="299">
        <v>28.618206128089604</v>
      </c>
      <c r="F47" s="299">
        <v>28.108044410756033</v>
      </c>
      <c r="G47" s="299">
        <v>28.920629481984591</v>
      </c>
      <c r="H47" s="299">
        <v>29.251935486657977</v>
      </c>
      <c r="I47" s="299">
        <v>29.425619066664535</v>
      </c>
      <c r="J47" s="299">
        <v>30.433996684766033</v>
      </c>
      <c r="K47" s="299">
        <v>30.797591854198153</v>
      </c>
      <c r="L47" s="299">
        <v>31.997189526695546</v>
      </c>
      <c r="M47" s="299">
        <v>32.15350452098334</v>
      </c>
      <c r="N47" s="299">
        <v>32.419610890229222</v>
      </c>
      <c r="O47" s="299">
        <v>32.629650762772279</v>
      </c>
      <c r="P47" s="299">
        <v>32.15690445148887</v>
      </c>
      <c r="Q47" s="299">
        <v>33.375504015440647</v>
      </c>
      <c r="R47" s="299">
        <v>33.147864158135263</v>
      </c>
      <c r="S47" s="299">
        <v>33.299556174554112</v>
      </c>
      <c r="T47" s="299">
        <v>32.98339659731468</v>
      </c>
      <c r="U47" s="299">
        <v>30.982299769448367</v>
      </c>
      <c r="V47" s="299">
        <v>29.545890175963866</v>
      </c>
      <c r="W47" s="299">
        <v>29.964522419774003</v>
      </c>
      <c r="X47" s="299">
        <v>30.738654967697862</v>
      </c>
      <c r="Y47" s="299">
        <v>29.770039086182564</v>
      </c>
      <c r="Z47" s="299">
        <v>29.565999273108979</v>
      </c>
      <c r="AA47" s="299">
        <v>29.426322021645689</v>
      </c>
      <c r="AB47" s="299">
        <v>29.851933285732478</v>
      </c>
      <c r="AC47" s="299">
        <v>29.786334972442482</v>
      </c>
      <c r="AD47" s="299">
        <v>30.539582091801261</v>
      </c>
      <c r="AE47" s="299">
        <v>29.974684941399264</v>
      </c>
      <c r="AF47" s="299">
        <v>29.537603761101394</v>
      </c>
      <c r="AG47" s="299">
        <v>27.445454286462002</v>
      </c>
      <c r="AH47" s="299">
        <v>30.477291071994763</v>
      </c>
      <c r="AI47" s="299">
        <v>29.657074361754525</v>
      </c>
      <c r="AJ47" s="300">
        <v>27.876596379587067</v>
      </c>
    </row>
    <row r="48" spans="1:36" ht="12.5">
      <c r="B48" s="297" t="s">
        <v>427</v>
      </c>
      <c r="C48" s="298">
        <v>1.9893958515576691</v>
      </c>
      <c r="D48" s="299">
        <v>2.1347591185115586</v>
      </c>
      <c r="E48" s="299">
        <v>2.1731976751712958</v>
      </c>
      <c r="F48" s="299">
        <v>2.2708406686185807</v>
      </c>
      <c r="G48" s="299">
        <v>2.256867838476778</v>
      </c>
      <c r="H48" s="299">
        <v>2.208499146113569</v>
      </c>
      <c r="I48" s="299">
        <v>2.2544303682869189</v>
      </c>
      <c r="J48" s="299">
        <v>2.3112145417853829</v>
      </c>
      <c r="K48" s="299">
        <v>2.3158592925071817</v>
      </c>
      <c r="L48" s="299">
        <v>2.2159587396923075</v>
      </c>
      <c r="M48" s="299">
        <v>2.269728361311707</v>
      </c>
      <c r="N48" s="299">
        <v>2.2477926157699817</v>
      </c>
      <c r="O48" s="299">
        <v>2.2308083885937915</v>
      </c>
      <c r="P48" s="299">
        <v>2.2796151995662419</v>
      </c>
      <c r="Q48" s="299">
        <v>2.3162433866110237</v>
      </c>
      <c r="R48" s="299">
        <v>2.3648183154669313</v>
      </c>
      <c r="S48" s="299">
        <v>2.4090406440706258</v>
      </c>
      <c r="T48" s="299">
        <v>2.4628558839377104</v>
      </c>
      <c r="U48" s="299">
        <v>2.495898691114864</v>
      </c>
      <c r="V48" s="299">
        <v>2.4977121787106191</v>
      </c>
      <c r="W48" s="299">
        <v>2.5578234335781342</v>
      </c>
      <c r="X48" s="299">
        <v>2.6677645438185742</v>
      </c>
      <c r="Y48" s="299">
        <v>2.6750188781222293</v>
      </c>
      <c r="Z48" s="299">
        <v>2.7518227076991488</v>
      </c>
      <c r="AA48" s="299">
        <v>2.7649370547661478</v>
      </c>
      <c r="AB48" s="299">
        <v>2.8251563628051484</v>
      </c>
      <c r="AC48" s="299">
        <v>2.8470723751848461</v>
      </c>
      <c r="AD48" s="299">
        <v>2.8110066443333839</v>
      </c>
      <c r="AE48" s="299">
        <v>2.8183286989349776</v>
      </c>
      <c r="AF48" s="299">
        <v>2.8469637246893527</v>
      </c>
      <c r="AG48" s="299">
        <v>2.2473910873462701</v>
      </c>
      <c r="AH48" s="299">
        <v>2.7560841099404572</v>
      </c>
      <c r="AI48" s="299">
        <v>2.9244678516790437</v>
      </c>
      <c r="AJ48" s="300">
        <v>2.8637651599649745</v>
      </c>
    </row>
    <row r="49" spans="2:36" ht="12.5">
      <c r="B49" s="297" t="s">
        <v>428</v>
      </c>
      <c r="C49" s="298">
        <v>0.65953090125347325</v>
      </c>
      <c r="D49" s="299">
        <v>0.66340654648409114</v>
      </c>
      <c r="E49" s="299">
        <v>0.68744105145447187</v>
      </c>
      <c r="F49" s="299">
        <v>0.86880922160175145</v>
      </c>
      <c r="G49" s="299">
        <v>0.77491711271210872</v>
      </c>
      <c r="H49" s="299">
        <v>0.69166694494539782</v>
      </c>
      <c r="I49" s="299">
        <v>0.70121054986305242</v>
      </c>
      <c r="J49" s="299">
        <v>0.84446181859364833</v>
      </c>
      <c r="K49" s="299">
        <v>1.0282783642779794</v>
      </c>
      <c r="L49" s="299">
        <v>1.0553619296331764</v>
      </c>
      <c r="M49" s="299">
        <v>1.133117061389924</v>
      </c>
      <c r="N49" s="299">
        <v>1.2067139979895953</v>
      </c>
      <c r="O49" s="299">
        <v>1.2959488983288645</v>
      </c>
      <c r="P49" s="299">
        <v>1.2738859267026914</v>
      </c>
      <c r="Q49" s="299">
        <v>1.3275555997007062</v>
      </c>
      <c r="R49" s="299">
        <v>1.3285842674725372</v>
      </c>
      <c r="S49" s="299">
        <v>1.3003177750754564</v>
      </c>
      <c r="T49" s="299">
        <v>1.3010428359753441</v>
      </c>
      <c r="U49" s="299">
        <v>1.3161823033306765</v>
      </c>
      <c r="V49" s="299">
        <v>1.3692268741320313</v>
      </c>
      <c r="W49" s="299">
        <v>1.3506655914459706</v>
      </c>
      <c r="X49" s="299">
        <v>1.3700895874869783</v>
      </c>
      <c r="Y49" s="299">
        <v>1.3599635409409057</v>
      </c>
      <c r="Z49" s="299">
        <v>1.3566459173996992</v>
      </c>
      <c r="AA49" s="299">
        <v>1.3563651090728486</v>
      </c>
      <c r="AB49" s="299">
        <v>1.361723937924078</v>
      </c>
      <c r="AC49" s="299">
        <v>1.364217583865897</v>
      </c>
      <c r="AD49" s="299">
        <v>1.362494666776862</v>
      </c>
      <c r="AE49" s="299">
        <v>1.3672947678317904</v>
      </c>
      <c r="AF49" s="299">
        <v>1.3725582010582265</v>
      </c>
      <c r="AG49" s="299">
        <v>1.167376958154746</v>
      </c>
      <c r="AH49" s="299">
        <v>1.193924777547235</v>
      </c>
      <c r="AI49" s="299">
        <v>1.327576013670257</v>
      </c>
      <c r="AJ49" s="300">
        <v>1.3800758392225927</v>
      </c>
    </row>
    <row r="50" spans="2:36" ht="12.5">
      <c r="B50" s="288" t="s">
        <v>429</v>
      </c>
      <c r="C50" s="290">
        <v>1.0939765562877675</v>
      </c>
      <c r="D50" s="291">
        <v>1.0596877388518826</v>
      </c>
      <c r="E50" s="291">
        <v>1.0090709131131945</v>
      </c>
      <c r="F50" s="291">
        <v>0.93368994144858974</v>
      </c>
      <c r="G50" s="291">
        <v>0.86701724087881282</v>
      </c>
      <c r="H50" s="291">
        <v>0.82837428789551359</v>
      </c>
      <c r="I50" s="291">
        <v>0.80224947461102969</v>
      </c>
      <c r="J50" s="291">
        <v>0.79462973740305509</v>
      </c>
      <c r="K50" s="291">
        <v>0.75625891789146904</v>
      </c>
      <c r="L50" s="291">
        <v>0.76418406439410713</v>
      </c>
      <c r="M50" s="291">
        <v>0.78206278967209875</v>
      </c>
      <c r="N50" s="291">
        <v>0.74810360525547603</v>
      </c>
      <c r="O50" s="291">
        <v>0.77381184794721769</v>
      </c>
      <c r="P50" s="291">
        <v>0.74484268632506367</v>
      </c>
      <c r="Q50" s="291">
        <v>0.73726972569160143</v>
      </c>
      <c r="R50" s="291">
        <v>0.67259310113337334</v>
      </c>
      <c r="S50" s="291">
        <v>0.65130970193691051</v>
      </c>
      <c r="T50" s="291">
        <v>0.61647590225593829</v>
      </c>
      <c r="U50" s="291">
        <v>0.62732134594132982</v>
      </c>
      <c r="V50" s="291">
        <v>0.57682117751301043</v>
      </c>
      <c r="W50" s="291">
        <v>0.55137636948203983</v>
      </c>
      <c r="X50" s="291">
        <v>0.56504701618342701</v>
      </c>
      <c r="Y50" s="291">
        <v>0.54485026387312507</v>
      </c>
      <c r="Z50" s="291">
        <v>0.54034510931271762</v>
      </c>
      <c r="AA50" s="291">
        <v>0.46751148942032311</v>
      </c>
      <c r="AB50" s="291">
        <v>0.5167464658496167</v>
      </c>
      <c r="AC50" s="291">
        <v>0.43762481122560942</v>
      </c>
      <c r="AD50" s="291">
        <v>0.45876476884753692</v>
      </c>
      <c r="AE50" s="291">
        <v>0.41218778700039704</v>
      </c>
      <c r="AF50" s="291">
        <v>0.41156828250469618</v>
      </c>
      <c r="AG50" s="291">
        <v>0.35015313535336312</v>
      </c>
      <c r="AH50" s="291">
        <v>0.39103897395499571</v>
      </c>
      <c r="AI50" s="291">
        <v>0.40066387819712079</v>
      </c>
      <c r="AJ50" s="292">
        <v>0.38679440593676373</v>
      </c>
    </row>
    <row r="51" spans="2:36" ht="12.5">
      <c r="B51" s="288" t="s">
        <v>430</v>
      </c>
      <c r="C51" s="290">
        <v>0.1279141231533846</v>
      </c>
      <c r="D51" s="291">
        <v>0.14130528803054451</v>
      </c>
      <c r="E51" s="291">
        <v>0.14801685817132992</v>
      </c>
      <c r="F51" s="291">
        <v>9.5546083481710661E-2</v>
      </c>
      <c r="G51" s="291">
        <v>9.7155187543646326E-2</v>
      </c>
      <c r="H51" s="291">
        <v>9.6424649423254905E-2</v>
      </c>
      <c r="I51" s="291">
        <v>9.8194626592818773E-2</v>
      </c>
      <c r="J51" s="291">
        <v>9.4099655613888847E-2</v>
      </c>
      <c r="K51" s="291">
        <v>0.10341511301638064</v>
      </c>
      <c r="L51" s="291">
        <v>0.12248480125334377</v>
      </c>
      <c r="M51" s="291">
        <v>0.12304702567733181</v>
      </c>
      <c r="N51" s="291">
        <v>0.10640847920964064</v>
      </c>
      <c r="O51" s="291">
        <v>0.11509424981963116</v>
      </c>
      <c r="P51" s="291">
        <v>0.11822086876737053</v>
      </c>
      <c r="Q51" s="291">
        <v>0.12199011929605018</v>
      </c>
      <c r="R51" s="291">
        <v>0.13554909719630678</v>
      </c>
      <c r="S51" s="291">
        <v>0.1353054359521686</v>
      </c>
      <c r="T51" s="291">
        <v>0.12715831450153137</v>
      </c>
      <c r="U51" s="291">
        <v>0.12966021434705802</v>
      </c>
      <c r="V51" s="291">
        <v>0.1381712965527199</v>
      </c>
      <c r="W51" s="291">
        <v>0.14450926605621392</v>
      </c>
      <c r="X51" s="291">
        <v>0.14852335296206309</v>
      </c>
      <c r="Y51" s="291">
        <v>0.14052060152338219</v>
      </c>
      <c r="Z51" s="291">
        <v>0.1394272107896472</v>
      </c>
      <c r="AA51" s="291">
        <v>0.13452310315399441</v>
      </c>
      <c r="AB51" s="291">
        <v>0.12662830888397214</v>
      </c>
      <c r="AC51" s="291">
        <v>0.11190552961463018</v>
      </c>
      <c r="AD51" s="291">
        <v>0.10742271434395843</v>
      </c>
      <c r="AE51" s="291">
        <v>0.11411675855972694</v>
      </c>
      <c r="AF51" s="291">
        <v>0.12449718771430604</v>
      </c>
      <c r="AG51" s="291">
        <v>0.11462036759332829</v>
      </c>
      <c r="AH51" s="291">
        <v>0.12145485134072417</v>
      </c>
      <c r="AI51" s="291">
        <v>0.12422859142170607</v>
      </c>
      <c r="AJ51" s="292">
        <v>0.12048080366328127</v>
      </c>
    </row>
    <row r="52" spans="2:36" ht="12.5">
      <c r="B52" s="288" t="s">
        <v>431</v>
      </c>
      <c r="C52" s="290">
        <v>1.732981407358134</v>
      </c>
      <c r="D52" s="291">
        <v>1.889562920318071</v>
      </c>
      <c r="E52" s="291">
        <v>1.7239005286183946</v>
      </c>
      <c r="F52" s="291">
        <v>1.927545761625191</v>
      </c>
      <c r="G52" s="291">
        <v>1.8370535752470105</v>
      </c>
      <c r="H52" s="291">
        <v>1.7818936253732311</v>
      </c>
      <c r="I52" s="291">
        <v>1.7462618816140729</v>
      </c>
      <c r="J52" s="291">
        <v>1.7801091709413632</v>
      </c>
      <c r="K52" s="291">
        <v>1.8138872519387079</v>
      </c>
      <c r="L52" s="291">
        <v>1.9330102205720985</v>
      </c>
      <c r="M52" s="291">
        <v>1.8686954093644925</v>
      </c>
      <c r="N52" s="291">
        <v>1.9972293788393709</v>
      </c>
      <c r="O52" s="291">
        <v>1.9722659880518547</v>
      </c>
      <c r="P52" s="291">
        <v>2.0239854943733762</v>
      </c>
      <c r="Q52" s="291">
        <v>1.8801678486455471</v>
      </c>
      <c r="R52" s="291">
        <v>1.8511101801735721</v>
      </c>
      <c r="S52" s="291">
        <v>1.722618170042906</v>
      </c>
      <c r="T52" s="291">
        <v>1.6621464738071972</v>
      </c>
      <c r="U52" s="291">
        <v>1.597142282725786</v>
      </c>
      <c r="V52" s="291">
        <v>1.6373118911976412</v>
      </c>
      <c r="W52" s="291">
        <v>1.5973847113066064</v>
      </c>
      <c r="X52" s="291">
        <v>1.5620744035918586</v>
      </c>
      <c r="Y52" s="291">
        <v>1.6837637821112921</v>
      </c>
      <c r="Z52" s="291">
        <v>1.5506559811879403</v>
      </c>
      <c r="AA52" s="291">
        <v>1.547586384031765</v>
      </c>
      <c r="AB52" s="291">
        <v>1.5499275789826226</v>
      </c>
      <c r="AC52" s="291">
        <v>1.5064643807398039</v>
      </c>
      <c r="AD52" s="291">
        <v>1.6558627748396508</v>
      </c>
      <c r="AE52" s="291">
        <v>1.6145247964503355</v>
      </c>
      <c r="AF52" s="291">
        <v>1.6276989239828108</v>
      </c>
      <c r="AG52" s="291">
        <v>1.6478396080664008</v>
      </c>
      <c r="AH52" s="291">
        <v>1.7788002583865279</v>
      </c>
      <c r="AI52" s="291">
        <v>1.7477500321391286</v>
      </c>
      <c r="AJ52" s="292">
        <v>1.6292961349360131</v>
      </c>
    </row>
    <row r="53" spans="2:36" ht="12.5">
      <c r="B53" s="288" t="s">
        <v>432</v>
      </c>
      <c r="C53" s="290">
        <v>0.66526652613885218</v>
      </c>
      <c r="D53" s="291">
        <v>0.68294018334651152</v>
      </c>
      <c r="E53" s="291">
        <v>0.70107772440539573</v>
      </c>
      <c r="F53" s="291">
        <v>0.73321374469247258</v>
      </c>
      <c r="G53" s="291">
        <v>0.7479751381117824</v>
      </c>
      <c r="H53" s="291">
        <v>0.78477334870025317</v>
      </c>
      <c r="I53" s="291">
        <v>0.80349313483215401</v>
      </c>
      <c r="J53" s="291">
        <v>0.8260332920880239</v>
      </c>
      <c r="K53" s="291">
        <v>0.88102832302774137</v>
      </c>
      <c r="L53" s="291">
        <v>0.90106921591235989</v>
      </c>
      <c r="M53" s="291">
        <v>0.83562247173387261</v>
      </c>
      <c r="N53" s="291">
        <v>0.89347553699895887</v>
      </c>
      <c r="O53" s="291">
        <v>0.95770421716824361</v>
      </c>
      <c r="P53" s="291">
        <v>0.97138105944988418</v>
      </c>
      <c r="Q53" s="291">
        <v>0.99230629314341945</v>
      </c>
      <c r="R53" s="291">
        <v>0.93813171594466127</v>
      </c>
      <c r="S53" s="291">
        <v>0.93110985214908903</v>
      </c>
      <c r="T53" s="291">
        <v>0.94617896407541391</v>
      </c>
      <c r="U53" s="291">
        <v>0.91311066434501975</v>
      </c>
      <c r="V53" s="291">
        <v>0.92793019189437331</v>
      </c>
      <c r="W53" s="291">
        <v>0.9356011026439186</v>
      </c>
      <c r="X53" s="291">
        <v>0.92277872959270302</v>
      </c>
      <c r="Y53" s="291">
        <v>0.97702671079964787</v>
      </c>
      <c r="Z53" s="291">
        <v>0.98358211558577191</v>
      </c>
      <c r="AA53" s="291">
        <v>0.98625672830698763</v>
      </c>
      <c r="AB53" s="291">
        <v>0.98764692137865528</v>
      </c>
      <c r="AC53" s="291">
        <v>0.99491860624475703</v>
      </c>
      <c r="AD53" s="291">
        <v>0.99214212041702998</v>
      </c>
      <c r="AE53" s="291">
        <v>0.99236790052107582</v>
      </c>
      <c r="AF53" s="291">
        <v>1.0042689517616139</v>
      </c>
      <c r="AG53" s="291">
        <v>0.9997975833247934</v>
      </c>
      <c r="AH53" s="291">
        <v>1.0017505680782417</v>
      </c>
      <c r="AI53" s="291">
        <v>0.99291846561897568</v>
      </c>
      <c r="AJ53" s="292">
        <v>1.0301105187835387</v>
      </c>
    </row>
    <row r="54" spans="2:36" ht="13.5">
      <c r="B54" s="288" t="s">
        <v>433</v>
      </c>
      <c r="C54" s="290">
        <v>3.6422797758156635</v>
      </c>
      <c r="D54" s="291">
        <v>3.7473700205172946</v>
      </c>
      <c r="E54" s="291">
        <v>3.7167088276873299</v>
      </c>
      <c r="F54" s="291">
        <v>3.7197347188773566</v>
      </c>
      <c r="G54" s="291">
        <v>3.8950437617511242</v>
      </c>
      <c r="H54" s="291">
        <v>4.4730181724936839</v>
      </c>
      <c r="I54" s="291">
        <v>4.9911007053902772</v>
      </c>
      <c r="J54" s="291">
        <v>5.1396954609893255</v>
      </c>
      <c r="K54" s="291">
        <v>5.3364930443257403</v>
      </c>
      <c r="L54" s="291">
        <v>5.5086039243321965</v>
      </c>
      <c r="M54" s="291">
        <v>5.6929911334113319</v>
      </c>
      <c r="N54" s="291">
        <v>5.3831022257554446</v>
      </c>
      <c r="O54" s="291">
        <v>5.2297201157966251</v>
      </c>
      <c r="P54" s="291">
        <v>4.7758988656380712</v>
      </c>
      <c r="Q54" s="291">
        <v>4.8506527862520903</v>
      </c>
      <c r="R54" s="291">
        <v>4.7113413038327039</v>
      </c>
      <c r="S54" s="291">
        <v>4.512845583066051</v>
      </c>
      <c r="T54" s="291">
        <v>4.459366804921217</v>
      </c>
      <c r="U54" s="291">
        <v>4.4997667565791284</v>
      </c>
      <c r="V54" s="291">
        <v>4.4663496603880875</v>
      </c>
      <c r="W54" s="291">
        <v>4.4383031466864074</v>
      </c>
      <c r="X54" s="291">
        <v>4.6488871568899803</v>
      </c>
      <c r="Y54" s="291">
        <v>4.669983992444787</v>
      </c>
      <c r="Z54" s="291">
        <v>4.605299166586053</v>
      </c>
      <c r="AA54" s="291">
        <v>4.4140484877091097</v>
      </c>
      <c r="AB54" s="291">
        <v>4.4082332458393516</v>
      </c>
      <c r="AC54" s="291">
        <v>4.5478296892432066</v>
      </c>
      <c r="AD54" s="291">
        <v>4.6978196857875938</v>
      </c>
      <c r="AE54" s="291">
        <v>4.9361365471444998</v>
      </c>
      <c r="AF54" s="291">
        <v>5.0085559114741507</v>
      </c>
      <c r="AG54" s="291">
        <v>3.0746493034085089</v>
      </c>
      <c r="AH54" s="291">
        <v>3.7956335658518765</v>
      </c>
      <c r="AI54" s="291">
        <v>4.6179574221996189</v>
      </c>
      <c r="AJ54" s="292">
        <v>4.4601346261074601</v>
      </c>
    </row>
    <row r="55" spans="2:36" ht="12.5">
      <c r="B55" s="297" t="s">
        <v>434</v>
      </c>
      <c r="C55" s="298">
        <v>8.6861249177395794E-2</v>
      </c>
      <c r="D55" s="299">
        <v>8.3086892016539488E-2</v>
      </c>
      <c r="E55" s="299">
        <v>9.2403334736260043E-2</v>
      </c>
      <c r="F55" s="299">
        <v>6.7939647695450522E-2</v>
      </c>
      <c r="G55" s="299">
        <v>7.5947351349818448E-2</v>
      </c>
      <c r="H55" s="299">
        <v>8.3089094614412287E-2</v>
      </c>
      <c r="I55" s="299">
        <v>7.8113514872747231E-2</v>
      </c>
      <c r="J55" s="299">
        <v>7.5797280707474754E-2</v>
      </c>
      <c r="K55" s="299">
        <v>8.2509836165488987E-2</v>
      </c>
      <c r="L55" s="299">
        <v>8.1240880068578172E-2</v>
      </c>
      <c r="M55" s="299">
        <v>9.2696590002628684E-2</v>
      </c>
      <c r="N55" s="299">
        <v>9.2404936089116443E-2</v>
      </c>
      <c r="O55" s="299">
        <v>8.9613471595509447E-2</v>
      </c>
      <c r="P55" s="299">
        <v>8.4325834779954409E-2</v>
      </c>
      <c r="Q55" s="299">
        <v>9.2352059775994061E-2</v>
      </c>
      <c r="R55" s="299">
        <v>9.395256791770501E-2</v>
      </c>
      <c r="S55" s="299">
        <v>9.6274656856552801E-2</v>
      </c>
      <c r="T55" s="299">
        <v>9.1968379218339447E-2</v>
      </c>
      <c r="U55" s="299">
        <v>8.7687635722025065E-2</v>
      </c>
      <c r="V55" s="299">
        <v>7.6264515564523641E-2</v>
      </c>
      <c r="W55" s="299">
        <v>8.7730512735512592E-2</v>
      </c>
      <c r="X55" s="299">
        <v>7.9077357508472321E-2</v>
      </c>
      <c r="Y55" s="299">
        <v>7.6659140199888759E-2</v>
      </c>
      <c r="Z55" s="299">
        <v>7.856138549215444E-2</v>
      </c>
      <c r="AA55" s="299">
        <v>7.760292767806648E-2</v>
      </c>
      <c r="AB55" s="299">
        <v>7.5244568772137976E-2</v>
      </c>
      <c r="AC55" s="299">
        <v>7.2773073629675458E-2</v>
      </c>
      <c r="AD55" s="299">
        <v>7.3818993596736396E-2</v>
      </c>
      <c r="AE55" s="299">
        <v>6.4713037714510299E-2</v>
      </c>
      <c r="AF55" s="299">
        <v>7.0819649539229146E-2</v>
      </c>
      <c r="AG55" s="299">
        <v>5.8460565929686216E-2</v>
      </c>
      <c r="AH55" s="299">
        <v>5.9057369271616145E-2</v>
      </c>
      <c r="AI55" s="299">
        <v>6.7280996071413079E-2</v>
      </c>
      <c r="AJ55" s="300">
        <v>6.5251230696427048E-2</v>
      </c>
    </row>
    <row r="56" spans="2:36" ht="12.5">
      <c r="B56" s="297" t="s">
        <v>435</v>
      </c>
      <c r="C56" s="298">
        <v>8.0064364020569485</v>
      </c>
      <c r="D56" s="299">
        <v>8.3100635415339301</v>
      </c>
      <c r="E56" s="299">
        <v>8.0455324021380168</v>
      </c>
      <c r="F56" s="299">
        <v>7.8051269904900655</v>
      </c>
      <c r="G56" s="299">
        <v>6.9500708382627039</v>
      </c>
      <c r="H56" s="299">
        <v>7.1635512485420918</v>
      </c>
      <c r="I56" s="299">
        <v>7.5304952350226735</v>
      </c>
      <c r="J56" s="299">
        <v>8.2673908457180953</v>
      </c>
      <c r="K56" s="299">
        <v>9.1224560853678689</v>
      </c>
      <c r="L56" s="299">
        <v>9.2256651827596077</v>
      </c>
      <c r="M56" s="299">
        <v>9.5244011930652803</v>
      </c>
      <c r="N56" s="299">
        <v>8.058635292476108</v>
      </c>
      <c r="O56" s="299">
        <v>7.8048809602015368</v>
      </c>
      <c r="P56" s="299">
        <v>8.467737584156648</v>
      </c>
      <c r="Q56" s="299">
        <v>9.6636437305878484</v>
      </c>
      <c r="R56" s="299">
        <v>8.8266006919244244</v>
      </c>
      <c r="S56" s="299">
        <v>9.1793245475865302</v>
      </c>
      <c r="T56" s="299">
        <v>9.4272081649334609</v>
      </c>
      <c r="U56" s="299">
        <v>8.2001093905007778</v>
      </c>
      <c r="V56" s="299">
        <v>8.2036259452369329</v>
      </c>
      <c r="W56" s="299">
        <v>7.9516573829845312</v>
      </c>
      <c r="X56" s="299">
        <v>8.5290126158267139</v>
      </c>
      <c r="Y56" s="299">
        <v>8.0581195830470396</v>
      </c>
      <c r="Z56" s="299">
        <v>7.3438497900654314</v>
      </c>
      <c r="AA56" s="299">
        <v>6.2536519263562571</v>
      </c>
      <c r="AB56" s="299">
        <v>5.5628273705555342</v>
      </c>
      <c r="AC56" s="299">
        <v>5.2820970591048955</v>
      </c>
      <c r="AD56" s="299">
        <v>5.5946020790414597</v>
      </c>
      <c r="AE56" s="299">
        <v>6.3178356058493836</v>
      </c>
      <c r="AF56" s="299">
        <v>5.5478220526452509</v>
      </c>
      <c r="AG56" s="299">
        <v>3.1117827353857415</v>
      </c>
      <c r="AH56" s="299">
        <v>3.539894772865555</v>
      </c>
      <c r="AI56" s="299">
        <v>3.7772024807773703</v>
      </c>
      <c r="AJ56" s="300">
        <v>3.366996594831122</v>
      </c>
    </row>
    <row r="57" spans="2:36" ht="12.5">
      <c r="B57" s="297" t="s">
        <v>436</v>
      </c>
      <c r="C57" s="298">
        <v>9.4494201248654495</v>
      </c>
      <c r="D57" s="299">
        <v>9.090215391511931</v>
      </c>
      <c r="E57" s="299">
        <v>10.513366864232674</v>
      </c>
      <c r="F57" s="299">
        <v>10.817519702480601</v>
      </c>
      <c r="G57" s="299">
        <v>11.214315834986577</v>
      </c>
      <c r="H57" s="299">
        <v>11.310458539818319</v>
      </c>
      <c r="I57" s="299">
        <v>12.040313015182091</v>
      </c>
      <c r="J57" s="299">
        <v>12.368509806087856</v>
      </c>
      <c r="K57" s="299">
        <v>13.096849243641479</v>
      </c>
      <c r="L57" s="299">
        <v>14.415674126762449</v>
      </c>
      <c r="M57" s="299">
        <v>14.894006874502971</v>
      </c>
      <c r="N57" s="299">
        <v>14.930847994283305</v>
      </c>
      <c r="O57" s="299">
        <v>14.983794848734371</v>
      </c>
      <c r="P57" s="299">
        <v>15.083423627165576</v>
      </c>
      <c r="Q57" s="299">
        <v>16.076277518124058</v>
      </c>
      <c r="R57" s="299">
        <v>16.280335135788079</v>
      </c>
      <c r="S57" s="299">
        <v>17.112862004521098</v>
      </c>
      <c r="T57" s="299">
        <v>17.721000835378462</v>
      </c>
      <c r="U57" s="299">
        <v>17.904338847467606</v>
      </c>
      <c r="V57" s="299">
        <v>16.436883520009616</v>
      </c>
      <c r="W57" s="299">
        <v>16.49124278004507</v>
      </c>
      <c r="X57" s="299">
        <v>17.163355347899529</v>
      </c>
      <c r="Y57" s="299">
        <v>16.734494024836088</v>
      </c>
      <c r="Z57" s="299">
        <v>16.625810625894974</v>
      </c>
      <c r="AA57" s="299">
        <v>16.819247716652743</v>
      </c>
      <c r="AB57" s="299">
        <v>17.779227812101396</v>
      </c>
      <c r="AC57" s="299">
        <v>17.481347136389896</v>
      </c>
      <c r="AD57" s="299">
        <v>17.761070309214283</v>
      </c>
      <c r="AE57" s="299">
        <v>18.353482193069091</v>
      </c>
      <c r="AF57" s="299">
        <v>19.221889321825419</v>
      </c>
      <c r="AG57" s="299">
        <v>8.248406097425919</v>
      </c>
      <c r="AH57" s="299">
        <v>9.0390496953443424</v>
      </c>
      <c r="AI57" s="299">
        <v>14.059772357293248</v>
      </c>
      <c r="AJ57" s="300">
        <v>16.29504473623026</v>
      </c>
    </row>
    <row r="58" spans="2:36" ht="12.5">
      <c r="B58" s="297" t="s">
        <v>437</v>
      </c>
      <c r="C58" s="298">
        <v>6.6780000000000019E-4</v>
      </c>
      <c r="D58" s="299">
        <v>1.1412899999999999E-3</v>
      </c>
      <c r="E58" s="299">
        <v>9.756000000000004E-4</v>
      </c>
      <c r="F58" s="299">
        <v>9.3739499999999994E-4</v>
      </c>
      <c r="G58" s="299">
        <v>8.6202000000000013E-4</v>
      </c>
      <c r="H58" s="299">
        <v>1.3300650000000003E-3</v>
      </c>
      <c r="I58" s="299">
        <v>1.4490899999999994E-3</v>
      </c>
      <c r="J58" s="299">
        <v>1.7677349999999999E-3</v>
      </c>
      <c r="K58" s="299">
        <v>1.5145650000000003E-3</v>
      </c>
      <c r="L58" s="299">
        <v>1.3842000000000001E-3</v>
      </c>
      <c r="M58" s="299">
        <v>1.9543949999999994E-3</v>
      </c>
      <c r="N58" s="299">
        <v>1.3231799999999998E-3</v>
      </c>
      <c r="O58" s="299">
        <v>1.8962999999999999E-3</v>
      </c>
      <c r="P58" s="299">
        <v>8.123850000000001E-4</v>
      </c>
      <c r="Q58" s="299">
        <v>6.4178999999999983E-4</v>
      </c>
      <c r="R58" s="299">
        <v>1.0696499999999999E-3</v>
      </c>
      <c r="S58" s="299">
        <v>1.0696499999999999E-3</v>
      </c>
      <c r="T58" s="299">
        <v>1.2835799999999999E-3</v>
      </c>
      <c r="U58" s="299">
        <v>1.2835799999999999E-3</v>
      </c>
      <c r="V58" s="299">
        <v>1.4975099999999996E-3</v>
      </c>
      <c r="W58" s="299">
        <v>1.2835799999999999E-3</v>
      </c>
      <c r="X58" s="299">
        <v>1.2164400000000001E-3</v>
      </c>
      <c r="Y58" s="299">
        <v>1.6994474999999999E-3</v>
      </c>
      <c r="Z58" s="299">
        <v>1.0576575E-3</v>
      </c>
      <c r="AA58" s="299">
        <v>1.6323075000000003E-3</v>
      </c>
      <c r="AB58" s="299">
        <v>1.6692075E-3</v>
      </c>
      <c r="AC58" s="299">
        <v>1.7545950000000005E-3</v>
      </c>
      <c r="AD58" s="299">
        <v>1.5958125000000002E-3</v>
      </c>
      <c r="AE58" s="299">
        <v>1.6140600000000001E-3</v>
      </c>
      <c r="AF58" s="299">
        <v>1.1310525E-3</v>
      </c>
      <c r="AG58" s="299">
        <v>8.437274999999998E-4</v>
      </c>
      <c r="AH58" s="299">
        <v>8.8062749999999988E-4</v>
      </c>
      <c r="AI58" s="299">
        <v>7.7033249999999994E-4</v>
      </c>
      <c r="AJ58" s="300">
        <v>7.7033249999999994E-4</v>
      </c>
    </row>
    <row r="59" spans="2:36" ht="12.5">
      <c r="B59" s="293" t="s">
        <v>438</v>
      </c>
      <c r="C59" s="294">
        <v>539.49428761010995</v>
      </c>
      <c r="D59" s="295">
        <v>565.18178584028919</v>
      </c>
      <c r="E59" s="295">
        <v>554.85764877033557</v>
      </c>
      <c r="F59" s="295">
        <v>533.30310326958579</v>
      </c>
      <c r="G59" s="295">
        <v>525.0458595113812</v>
      </c>
      <c r="H59" s="295">
        <v>530.96268558500458</v>
      </c>
      <c r="I59" s="295">
        <v>549.19803978034327</v>
      </c>
      <c r="J59" s="295">
        <v>541.44564969003068</v>
      </c>
      <c r="K59" s="295">
        <v>555.50383600351643</v>
      </c>
      <c r="L59" s="295">
        <v>550.61935977531482</v>
      </c>
      <c r="M59" s="295">
        <v>545.08105609475251</v>
      </c>
      <c r="N59" s="295">
        <v>550.34261647530639</v>
      </c>
      <c r="O59" s="295">
        <v>544.08443745002285</v>
      </c>
      <c r="P59" s="295">
        <v>548.34921584209815</v>
      </c>
      <c r="Q59" s="295">
        <v>548.17601745988748</v>
      </c>
      <c r="R59" s="295">
        <v>549.69703218285406</v>
      </c>
      <c r="S59" s="295">
        <v>539.1140749618429</v>
      </c>
      <c r="T59" s="295">
        <v>529.09144277612086</v>
      </c>
      <c r="U59" s="295">
        <v>523.53662409038293</v>
      </c>
      <c r="V59" s="295">
        <v>502.567408465325</v>
      </c>
      <c r="W59" s="295">
        <v>506.14996560707698</v>
      </c>
      <c r="X59" s="295">
        <v>481.37299646741201</v>
      </c>
      <c r="Y59" s="295">
        <v>482.9054085571745</v>
      </c>
      <c r="Z59" s="295">
        <v>482.39369195885354</v>
      </c>
      <c r="AA59" s="295">
        <v>449.9437394925763</v>
      </c>
      <c r="AB59" s="295">
        <v>453.62605199872371</v>
      </c>
      <c r="AC59" s="295">
        <v>455.60761603990505</v>
      </c>
      <c r="AD59" s="295">
        <v>458.1880912412646</v>
      </c>
      <c r="AE59" s="295">
        <v>439.09256006642335</v>
      </c>
      <c r="AF59" s="295">
        <v>429.00653375628229</v>
      </c>
      <c r="AG59" s="295">
        <v>389.48633962036132</v>
      </c>
      <c r="AH59" s="295">
        <v>411.62546159106836</v>
      </c>
      <c r="AI59" s="295">
        <v>395.67374187650489</v>
      </c>
      <c r="AJ59" s="296">
        <v>372.86578674411379</v>
      </c>
    </row>
    <row r="60" spans="2:36" ht="12.5">
      <c r="B60" s="297" t="s">
        <v>407</v>
      </c>
      <c r="C60" s="298">
        <v>22.862060128284828</v>
      </c>
      <c r="D60" s="299">
        <v>22.310063755750512</v>
      </c>
      <c r="E60" s="299">
        <v>23.514795746167696</v>
      </c>
      <c r="F60" s="299">
        <v>24.516514934849592</v>
      </c>
      <c r="G60" s="299">
        <v>25.07346042771373</v>
      </c>
      <c r="H60" s="299">
        <v>25.148145473270063</v>
      </c>
      <c r="I60" s="299">
        <v>24.624640248396656</v>
      </c>
      <c r="J60" s="299">
        <v>25.476249490189634</v>
      </c>
      <c r="K60" s="299">
        <v>25.271254835419604</v>
      </c>
      <c r="L60" s="299">
        <v>25.955881275666076</v>
      </c>
      <c r="M60" s="299">
        <v>26.175874379311725</v>
      </c>
      <c r="N60" s="299">
        <v>26.518636981281968</v>
      </c>
      <c r="O60" s="299">
        <v>27.006272676329029</v>
      </c>
      <c r="P60" s="299">
        <v>26.74277949399211</v>
      </c>
      <c r="Q60" s="299">
        <v>26.845214306597519</v>
      </c>
      <c r="R60" s="299">
        <v>26.333608808502301</v>
      </c>
      <c r="S60" s="299">
        <v>26.823585822254792</v>
      </c>
      <c r="T60" s="299">
        <v>27.096391479446108</v>
      </c>
      <c r="U60" s="299">
        <v>26.137163383203511</v>
      </c>
      <c r="V60" s="299">
        <v>27.149529836999015</v>
      </c>
      <c r="W60" s="299">
        <v>27.149785954937428</v>
      </c>
      <c r="X60" s="299">
        <v>28.800836444438922</v>
      </c>
      <c r="Y60" s="299">
        <v>28.389791069876768</v>
      </c>
      <c r="Z60" s="299">
        <v>28.334428909933418</v>
      </c>
      <c r="AA60" s="299">
        <v>30.286856604011746</v>
      </c>
      <c r="AB60" s="299">
        <v>30.359126266419782</v>
      </c>
      <c r="AC60" s="299">
        <v>30.270225219255547</v>
      </c>
      <c r="AD60" s="299">
        <v>30.121397761250275</v>
      </c>
      <c r="AE60" s="299">
        <v>30.755063836804158</v>
      </c>
      <c r="AF60" s="299">
        <v>31.250335625773793</v>
      </c>
      <c r="AG60" s="299">
        <v>29.057532676579061</v>
      </c>
      <c r="AH60" s="299">
        <v>30.906273555697862</v>
      </c>
      <c r="AI60" s="299">
        <v>33.160853280583765</v>
      </c>
      <c r="AJ60" s="300">
        <v>34.007492583483874</v>
      </c>
    </row>
    <row r="61" spans="2:36" ht="12.5">
      <c r="B61" s="297" t="s">
        <v>439</v>
      </c>
      <c r="C61" s="298">
        <v>94.111847467479123</v>
      </c>
      <c r="D61" s="299">
        <v>94.03543341899244</v>
      </c>
      <c r="E61" s="299">
        <v>94.405939241135044</v>
      </c>
      <c r="F61" s="299">
        <v>94.332786781214608</v>
      </c>
      <c r="G61" s="299">
        <v>94.345305607135643</v>
      </c>
      <c r="H61" s="299">
        <v>94.035312660400763</v>
      </c>
      <c r="I61" s="299">
        <v>93.758191314758889</v>
      </c>
      <c r="J61" s="299">
        <v>93.740347595198614</v>
      </c>
      <c r="K61" s="299">
        <v>93.666543705874034</v>
      </c>
      <c r="L61" s="299">
        <v>93.542209310941189</v>
      </c>
      <c r="M61" s="299">
        <v>93.480210071681924</v>
      </c>
      <c r="N61" s="299">
        <v>93.745300103062959</v>
      </c>
      <c r="O61" s="299">
        <v>93.841849957078338</v>
      </c>
      <c r="P61" s="299">
        <v>94.11204040005174</v>
      </c>
      <c r="Q61" s="299">
        <v>94.167950843683883</v>
      </c>
      <c r="R61" s="299">
        <v>94.26014879970549</v>
      </c>
      <c r="S61" s="299">
        <v>94.500239415846735</v>
      </c>
      <c r="T61" s="299">
        <v>94.551429271173205</v>
      </c>
      <c r="U61" s="299">
        <v>94.323928533341856</v>
      </c>
      <c r="V61" s="299">
        <v>94.322546152578141</v>
      </c>
      <c r="W61" s="299">
        <v>94.420571308753821</v>
      </c>
      <c r="X61" s="299">
        <v>94.339770755606793</v>
      </c>
      <c r="Y61" s="299">
        <v>94.152889283720469</v>
      </c>
      <c r="Z61" s="299">
        <v>94.279258495551062</v>
      </c>
      <c r="AA61" s="299">
        <v>94.459738150932594</v>
      </c>
      <c r="AB61" s="299">
        <v>94.489287665057745</v>
      </c>
      <c r="AC61" s="299">
        <v>94.49020894271213</v>
      </c>
      <c r="AD61" s="299">
        <v>94.267183742422745</v>
      </c>
      <c r="AE61" s="299">
        <v>94.024627704387015</v>
      </c>
      <c r="AF61" s="299">
        <v>93.901070833570344</v>
      </c>
      <c r="AG61" s="299">
        <v>94.53319777743441</v>
      </c>
      <c r="AH61" s="299">
        <v>94.427932260556872</v>
      </c>
      <c r="AI61" s="299">
        <v>93.991623237397917</v>
      </c>
      <c r="AJ61" s="300">
        <v>93.985269823715555</v>
      </c>
    </row>
    <row r="62" spans="2:36" ht="12.5">
      <c r="B62" s="288" t="s">
        <v>440</v>
      </c>
      <c r="C62" s="290">
        <v>-18.289083582838114</v>
      </c>
      <c r="D62" s="291">
        <v>-18.458797598105654</v>
      </c>
      <c r="E62" s="291">
        <v>-17.279196493155872</v>
      </c>
      <c r="F62" s="291">
        <v>-21.551447361298116</v>
      </c>
      <c r="G62" s="291">
        <v>-19.337058339722276</v>
      </c>
      <c r="H62" s="291">
        <v>-22.428118643995855</v>
      </c>
      <c r="I62" s="291">
        <v>-30.03583819455989</v>
      </c>
      <c r="J62" s="291">
        <v>-31.273879419273911</v>
      </c>
      <c r="K62" s="291">
        <v>-34.512922663052919</v>
      </c>
      <c r="L62" s="291">
        <v>-39.400665713960215</v>
      </c>
      <c r="M62" s="291">
        <v>-23.057051973314781</v>
      </c>
      <c r="N62" s="291">
        <v>-37.572549214547607</v>
      </c>
      <c r="O62" s="291">
        <v>-47.310663705880408</v>
      </c>
      <c r="P62" s="291">
        <v>-51.928550164738574</v>
      </c>
      <c r="Q62" s="291">
        <v>-53.738742343653541</v>
      </c>
      <c r="R62" s="291">
        <v>-52.785060763562271</v>
      </c>
      <c r="S62" s="291">
        <v>-52.134493105047589</v>
      </c>
      <c r="T62" s="291">
        <v>-47.820693673570204</v>
      </c>
      <c r="U62" s="291">
        <v>-46.527047108280577</v>
      </c>
      <c r="V62" s="291">
        <v>-34.971553363468615</v>
      </c>
      <c r="W62" s="291">
        <v>-36.640278785293887</v>
      </c>
      <c r="X62" s="291">
        <v>-37.710259048898472</v>
      </c>
      <c r="Y62" s="291">
        <v>-41.204587940670741</v>
      </c>
      <c r="Z62" s="291">
        <v>-46.027672091307679</v>
      </c>
      <c r="AA62" s="291">
        <v>-39.688287076917149</v>
      </c>
      <c r="AB62" s="291">
        <v>-36.367189546231664</v>
      </c>
      <c r="AC62" s="291">
        <v>-30.310343308726694</v>
      </c>
      <c r="AD62" s="291">
        <v>-19.444307120145108</v>
      </c>
      <c r="AE62" s="291">
        <v>-24.382457568838547</v>
      </c>
      <c r="AF62" s="291">
        <v>-18.611424715966596</v>
      </c>
      <c r="AG62" s="291">
        <v>-21.354158136859631</v>
      </c>
      <c r="AH62" s="291">
        <v>-19.045193918143728</v>
      </c>
      <c r="AI62" s="291">
        <v>-18.499748838313884</v>
      </c>
      <c r="AJ62" s="292">
        <v>-20.654564975443282</v>
      </c>
    </row>
    <row r="63" spans="2:36" ht="12.5">
      <c r="B63" s="301" t="s">
        <v>441</v>
      </c>
      <c r="C63" s="302">
        <v>521.20520402727186</v>
      </c>
      <c r="D63" s="303">
        <v>546.72298824218353</v>
      </c>
      <c r="E63" s="303">
        <v>537.57845227717974</v>
      </c>
      <c r="F63" s="303">
        <v>511.75165590828766</v>
      </c>
      <c r="G63" s="303">
        <v>505.70880117165893</v>
      </c>
      <c r="H63" s="303">
        <v>508.53456694100873</v>
      </c>
      <c r="I63" s="303">
        <v>519.16220158578335</v>
      </c>
      <c r="J63" s="303">
        <v>510.17177027075678</v>
      </c>
      <c r="K63" s="303">
        <v>520.99091334046352</v>
      </c>
      <c r="L63" s="303">
        <v>511.2186940613546</v>
      </c>
      <c r="M63" s="303">
        <v>522.02400412143777</v>
      </c>
      <c r="N63" s="303">
        <v>512.77006726075876</v>
      </c>
      <c r="O63" s="303">
        <v>496.77377374414243</v>
      </c>
      <c r="P63" s="303">
        <v>496.42066567735958</v>
      </c>
      <c r="Q63" s="303">
        <v>494.43727511623393</v>
      </c>
      <c r="R63" s="303">
        <v>496.91197141929177</v>
      </c>
      <c r="S63" s="303">
        <v>486.97958185679533</v>
      </c>
      <c r="T63" s="303">
        <v>481.27074910255067</v>
      </c>
      <c r="U63" s="303">
        <v>477.00957698210237</v>
      </c>
      <c r="V63" s="303">
        <v>467.59585510185639</v>
      </c>
      <c r="W63" s="303">
        <v>469.50968682178308</v>
      </c>
      <c r="X63" s="303">
        <v>443.66273741851353</v>
      </c>
      <c r="Y63" s="303">
        <v>441.70082061650373</v>
      </c>
      <c r="Z63" s="303">
        <v>436.36601986754584</v>
      </c>
      <c r="AA63" s="303">
        <v>410.25545241565914</v>
      </c>
      <c r="AB63" s="303">
        <v>417.25886245249205</v>
      </c>
      <c r="AC63" s="303">
        <v>425.29727273117834</v>
      </c>
      <c r="AD63" s="303">
        <v>438.74378412111952</v>
      </c>
      <c r="AE63" s="303">
        <v>414.71010249758478</v>
      </c>
      <c r="AF63" s="303">
        <v>410.39510904031567</v>
      </c>
      <c r="AG63" s="303">
        <v>368.13218148350171</v>
      </c>
      <c r="AH63" s="303">
        <v>392.58026767292461</v>
      </c>
      <c r="AI63" s="303">
        <v>377.17399303819099</v>
      </c>
      <c r="AJ63" s="304">
        <v>352.2112217686705</v>
      </c>
    </row>
    <row r="64" spans="2:36" ht="14.5"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7"/>
      <c r="AH64" s="307"/>
      <c r="AI64" s="307"/>
      <c r="AJ64" s="308"/>
    </row>
    <row r="65" spans="2:36" ht="14.5">
      <c r="B65" s="307"/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10"/>
      <c r="AG65" s="307"/>
      <c r="AH65" s="307"/>
      <c r="AI65" s="307"/>
      <c r="AJ65" s="308"/>
    </row>
    <row r="66" spans="2:36" ht="41.5">
      <c r="B66" s="311" t="s">
        <v>442</v>
      </c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10"/>
      <c r="AG66" s="307"/>
      <c r="AH66" s="307"/>
      <c r="AI66" s="307"/>
      <c r="AJ66" s="308"/>
    </row>
    <row r="67" spans="2:36" ht="21.5">
      <c r="B67" s="311" t="s">
        <v>443</v>
      </c>
      <c r="C67" s="312"/>
      <c r="D67" s="312"/>
      <c r="E67" s="313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07"/>
      <c r="AC67" s="307"/>
      <c r="AD67" s="307"/>
      <c r="AE67" s="307"/>
      <c r="AF67" s="307"/>
      <c r="AG67" s="307"/>
      <c r="AH67" s="307"/>
      <c r="AI67" s="307"/>
      <c r="AJ67" s="308"/>
    </row>
    <row r="68" spans="2:36" ht="71.5">
      <c r="B68" s="311" t="s">
        <v>444</v>
      </c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07"/>
      <c r="AC68" s="307"/>
      <c r="AD68" s="307"/>
      <c r="AE68" s="307"/>
      <c r="AF68" s="307"/>
      <c r="AG68" s="307"/>
      <c r="AH68" s="307"/>
      <c r="AI68" s="307"/>
      <c r="AJ68" s="307"/>
    </row>
    <row r="69" spans="2:36" ht="14.5">
      <c r="B69" s="314" t="s">
        <v>445</v>
      </c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07"/>
      <c r="AC69" s="307"/>
      <c r="AD69" s="307"/>
      <c r="AE69" s="307"/>
      <c r="AF69" s="307"/>
      <c r="AG69" s="307"/>
      <c r="AH69" s="307"/>
      <c r="AI69" s="307"/>
      <c r="AJ69" s="307"/>
    </row>
    <row r="70" spans="2:36" ht="14.5">
      <c r="B70" s="314" t="s">
        <v>446</v>
      </c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07"/>
      <c r="AD70" s="307"/>
      <c r="AE70" s="307"/>
      <c r="AF70" s="307"/>
      <c r="AG70" s="307"/>
      <c r="AH70" s="307"/>
      <c r="AI70" s="307"/>
      <c r="AJ70" s="307"/>
    </row>
    <row r="72" spans="2:36" ht="14">
      <c r="B72" s="20" t="s">
        <v>58</v>
      </c>
      <c r="C72" s="170" t="s">
        <v>447</v>
      </c>
    </row>
    <row r="76" spans="2:36" ht="19">
      <c r="B76" s="29" t="s">
        <v>66</v>
      </c>
    </row>
  </sheetData>
  <mergeCells count="1">
    <mergeCell ref="A16:O16"/>
  </mergeCells>
  <hyperlinks>
    <hyperlink ref="C14" r:id="rId1" xr:uid="{00000000-0004-0000-1000-000000000000}"/>
    <hyperlink ref="C29" r:id="rId2" xr:uid="{00000000-0004-0000-1000-000001000000}"/>
    <hyperlink ref="C72" r:id="rId3" xr:uid="{00000000-0004-0000-1000-000002000000}"/>
    <hyperlink ref="B76" location="Sommaire!A1" display="[Retour Sommaire]" xr:uid="{00000000-0004-0000-1000-000003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AL44"/>
  <sheetViews>
    <sheetView workbookViewId="0"/>
  </sheetViews>
  <sheetFormatPr baseColWidth="10" defaultColWidth="12.6328125" defaultRowHeight="15.75" customHeight="1"/>
  <cols>
    <col min="2" max="2" width="19.08984375" customWidth="1"/>
    <col min="3" max="3" width="19.6328125" customWidth="1"/>
    <col min="4" max="9" width="18.08984375" customWidth="1"/>
  </cols>
  <sheetData>
    <row r="1" spans="1:38" ht="20">
      <c r="A1" s="243" t="s">
        <v>448</v>
      </c>
    </row>
    <row r="3" spans="1:38" ht="35.25" customHeight="1">
      <c r="A3" s="277" t="s">
        <v>449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</row>
    <row r="4" spans="1:38" ht="35.25" customHeight="1">
      <c r="A4" s="11"/>
      <c r="B4" s="315"/>
      <c r="C4" s="17"/>
      <c r="D4" s="17"/>
      <c r="E4" s="17"/>
      <c r="F4" s="17"/>
      <c r="G4" s="17"/>
      <c r="H4" s="17"/>
      <c r="I4" s="1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35.25" customHeight="1">
      <c r="A5" s="11"/>
      <c r="B5" s="682"/>
      <c r="C5" s="683" t="s">
        <v>450</v>
      </c>
      <c r="D5" s="666" t="s">
        <v>51</v>
      </c>
      <c r="E5" s="657"/>
      <c r="F5" s="666" t="s">
        <v>54</v>
      </c>
      <c r="G5" s="657"/>
      <c r="H5" s="666" t="s">
        <v>52</v>
      </c>
      <c r="I5" s="657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35.25" customHeight="1">
      <c r="A6" s="11"/>
      <c r="B6" s="660"/>
      <c r="C6" s="660"/>
      <c r="D6" s="12" t="s">
        <v>451</v>
      </c>
      <c r="E6" s="12" t="s">
        <v>452</v>
      </c>
      <c r="F6" s="12" t="s">
        <v>451</v>
      </c>
      <c r="G6" s="12" t="s">
        <v>453</v>
      </c>
      <c r="H6" s="12" t="s">
        <v>451</v>
      </c>
      <c r="I6" s="12" t="s">
        <v>454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5.25" customHeight="1">
      <c r="A7" s="11"/>
      <c r="B7" s="30" t="s">
        <v>455</v>
      </c>
      <c r="C7" s="31">
        <v>0.1462</v>
      </c>
      <c r="D7" s="31">
        <v>0.113</v>
      </c>
      <c r="E7" s="31">
        <v>0.14499999999999999</v>
      </c>
      <c r="F7" s="31">
        <v>2.1000000000000001E-2</v>
      </c>
      <c r="G7" s="31">
        <v>0.11899999999999999</v>
      </c>
      <c r="H7" s="31">
        <v>8.9999999999999993E-3</v>
      </c>
      <c r="I7" s="31">
        <v>0.45400000000000001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35.25" customHeight="1">
      <c r="A8" s="11"/>
      <c r="B8" s="30" t="s">
        <v>456</v>
      </c>
      <c r="C8" s="31">
        <v>0.2084</v>
      </c>
      <c r="D8" s="31">
        <v>0.17899999999999999</v>
      </c>
      <c r="E8" s="31">
        <v>0.22900000000000001</v>
      </c>
      <c r="F8" s="31">
        <v>2.1999999999999999E-2</v>
      </c>
      <c r="G8" s="31">
        <v>0.127</v>
      </c>
      <c r="H8" s="31">
        <v>4.0000000000000001E-3</v>
      </c>
      <c r="I8" s="31">
        <v>0.20499999999999999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ht="35.25" customHeight="1">
      <c r="A9" s="11"/>
      <c r="B9" s="30" t="s">
        <v>457</v>
      </c>
      <c r="C9" s="31">
        <v>0.2908</v>
      </c>
      <c r="D9" s="31">
        <v>0.23499999999999999</v>
      </c>
      <c r="E9" s="31">
        <v>0.3</v>
      </c>
      <c r="F9" s="31">
        <v>4.5999999999999999E-2</v>
      </c>
      <c r="G9" s="31">
        <v>0.26</v>
      </c>
      <c r="H9" s="31">
        <v>3.0000000000000001E-3</v>
      </c>
      <c r="I9" s="31">
        <v>0.16700000000000001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ht="35.25" customHeight="1">
      <c r="B10" s="30" t="s">
        <v>458</v>
      </c>
      <c r="C10" s="31">
        <v>0.35470000000000002</v>
      </c>
      <c r="D10" s="31">
        <v>0.255</v>
      </c>
      <c r="E10" s="31">
        <v>0.32600000000000001</v>
      </c>
      <c r="F10" s="31">
        <v>8.6999999999999994E-2</v>
      </c>
      <c r="G10" s="31">
        <v>0.49399999999999999</v>
      </c>
      <c r="H10" s="31">
        <v>3.0000000000000001E-3</v>
      </c>
      <c r="I10" s="31">
        <v>0.17399999999999999</v>
      </c>
    </row>
    <row r="11" spans="1:38" ht="35.25" customHeight="1">
      <c r="B11" s="49" t="s">
        <v>44</v>
      </c>
      <c r="C11" s="316">
        <v>1</v>
      </c>
      <c r="D11" s="317">
        <v>0.78200000000000003</v>
      </c>
      <c r="E11" s="317">
        <v>1</v>
      </c>
      <c r="F11" s="317">
        <v>0.17699999999999999</v>
      </c>
      <c r="G11" s="317">
        <v>1</v>
      </c>
      <c r="H11" s="317">
        <v>1.9E-2</v>
      </c>
      <c r="I11" s="317">
        <v>1</v>
      </c>
    </row>
    <row r="13" spans="1:38" ht="15.5">
      <c r="B13" s="20" t="s">
        <v>58</v>
      </c>
      <c r="C13" s="21" t="s">
        <v>459</v>
      </c>
    </row>
    <row r="15" spans="1:38" ht="27" customHeight="1">
      <c r="A15" s="661" t="s">
        <v>60</v>
      </c>
      <c r="B15" s="662"/>
      <c r="C15" s="662"/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2"/>
      <c r="O15" s="66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38" ht="26.25" customHeight="1"/>
    <row r="17" spans="1:12" ht="16.5">
      <c r="A17" s="277" t="s">
        <v>460</v>
      </c>
    </row>
    <row r="19" spans="1:12" ht="14.5">
      <c r="B19" s="32"/>
      <c r="C19" s="32" t="s">
        <v>461</v>
      </c>
      <c r="D19" s="32" t="s">
        <v>456</v>
      </c>
      <c r="E19" s="32" t="s">
        <v>457</v>
      </c>
      <c r="F19" s="32" t="s">
        <v>462</v>
      </c>
      <c r="G19" s="24"/>
      <c r="H19" s="24"/>
      <c r="I19" s="24"/>
      <c r="J19" s="24"/>
      <c r="K19" s="24"/>
      <c r="L19" s="24"/>
    </row>
    <row r="20" spans="1:12" ht="14.5">
      <c r="B20" s="32" t="s">
        <v>463</v>
      </c>
      <c r="C20" s="318">
        <v>0.23200000000000001</v>
      </c>
      <c r="D20" s="318">
        <v>0.245</v>
      </c>
      <c r="E20" s="318">
        <v>0.26200000000000001</v>
      </c>
      <c r="F20" s="318">
        <v>0.26100000000000001</v>
      </c>
      <c r="G20" s="24"/>
      <c r="H20" s="24"/>
      <c r="I20" s="24"/>
      <c r="J20" s="24"/>
      <c r="K20" s="24"/>
      <c r="L20" s="24"/>
    </row>
    <row r="21" spans="1:12" ht="14.5">
      <c r="B21" s="32" t="s">
        <v>464</v>
      </c>
      <c r="C21" s="318">
        <v>0.216</v>
      </c>
      <c r="D21" s="318">
        <v>0.22900000000000001</v>
      </c>
      <c r="E21" s="318">
        <v>0.26400000000000001</v>
      </c>
      <c r="F21" s="318">
        <v>0.29099999999999998</v>
      </c>
      <c r="G21" s="24"/>
      <c r="H21" s="24"/>
      <c r="I21" s="24"/>
      <c r="J21" s="24"/>
      <c r="K21" s="24"/>
      <c r="L21" s="24"/>
    </row>
    <row r="22" spans="1:12" ht="14.5">
      <c r="B22" s="32" t="s">
        <v>465</v>
      </c>
      <c r="C22" s="318">
        <v>0.16</v>
      </c>
      <c r="D22" s="318">
        <v>0.20399999999999999</v>
      </c>
      <c r="E22" s="318">
        <v>0.27700000000000002</v>
      </c>
      <c r="F22" s="318">
        <v>0.35899999999999999</v>
      </c>
      <c r="G22" s="24"/>
      <c r="H22" s="24"/>
      <c r="I22" s="24"/>
      <c r="J22" s="24"/>
      <c r="K22" s="24"/>
      <c r="L22" s="24"/>
    </row>
    <row r="23" spans="1:12" ht="14.5">
      <c r="B23" s="32" t="s">
        <v>466</v>
      </c>
      <c r="C23" s="318">
        <v>0.14599999999999999</v>
      </c>
      <c r="D23" s="318">
        <v>0.20799999999999999</v>
      </c>
      <c r="E23" s="318">
        <v>0.29099999999999998</v>
      </c>
      <c r="F23" s="318">
        <v>0.35499999999999998</v>
      </c>
      <c r="G23" s="24"/>
      <c r="H23" s="319"/>
      <c r="I23" s="24"/>
      <c r="J23" s="24"/>
      <c r="K23" s="24"/>
      <c r="L23" s="24"/>
    </row>
    <row r="24" spans="1:12" ht="14.5">
      <c r="B24" s="32" t="s">
        <v>467</v>
      </c>
      <c r="C24" s="318">
        <v>0.14299999999999999</v>
      </c>
      <c r="D24" s="318">
        <v>0.19800000000000001</v>
      </c>
      <c r="E24" s="318">
        <v>0.28699999999999998</v>
      </c>
      <c r="F24" s="318">
        <v>0.372</v>
      </c>
      <c r="G24" s="24"/>
      <c r="H24" s="319"/>
      <c r="I24" s="24"/>
      <c r="J24" s="24"/>
      <c r="K24" s="24"/>
      <c r="L24" s="24"/>
    </row>
    <row r="25" spans="1:12" ht="14.5">
      <c r="B25" s="320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ht="14.5">
      <c r="B26" s="32" t="s">
        <v>466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ht="14.5">
      <c r="B27" s="320"/>
      <c r="C27" s="33" t="s">
        <v>49</v>
      </c>
      <c r="D27" s="34" t="s">
        <v>50</v>
      </c>
      <c r="E27" s="33" t="s">
        <v>62</v>
      </c>
      <c r="F27" s="33" t="s">
        <v>51</v>
      </c>
      <c r="G27" s="33" t="s">
        <v>63</v>
      </c>
      <c r="H27" s="33" t="s">
        <v>53</v>
      </c>
      <c r="I27" s="33" t="s">
        <v>54</v>
      </c>
      <c r="J27" s="33" t="s">
        <v>55</v>
      </c>
      <c r="K27" s="33" t="s">
        <v>44</v>
      </c>
    </row>
    <row r="28" spans="1:12" ht="14.5">
      <c r="B28" s="33" t="s">
        <v>455</v>
      </c>
      <c r="C28" s="28">
        <v>0</v>
      </c>
      <c r="D28" s="28">
        <v>0</v>
      </c>
      <c r="E28" s="28">
        <v>1E-3</v>
      </c>
      <c r="F28" s="28">
        <v>0.113</v>
      </c>
      <c r="G28" s="28">
        <v>8.9999999999999993E-3</v>
      </c>
      <c r="H28" s="28">
        <v>0</v>
      </c>
      <c r="I28" s="28">
        <v>2.1000000000000001E-2</v>
      </c>
      <c r="J28" s="28">
        <v>2E-3</v>
      </c>
      <c r="K28" s="27">
        <v>0.1462</v>
      </c>
    </row>
    <row r="29" spans="1:12" ht="14.5">
      <c r="B29" s="33" t="s">
        <v>456</v>
      </c>
      <c r="C29" s="28">
        <v>0</v>
      </c>
      <c r="D29" s="28">
        <v>0</v>
      </c>
      <c r="E29" s="28">
        <v>1E-3</v>
      </c>
      <c r="F29" s="28">
        <v>0.17899999999999999</v>
      </c>
      <c r="G29" s="28">
        <v>4.0000000000000001E-3</v>
      </c>
      <c r="H29" s="28">
        <v>0</v>
      </c>
      <c r="I29" s="28">
        <v>2.1999999999999999E-2</v>
      </c>
      <c r="J29" s="28">
        <v>2E-3</v>
      </c>
      <c r="K29" s="27">
        <v>0.2084</v>
      </c>
    </row>
    <row r="30" spans="1:12" ht="14.5">
      <c r="B30" s="33" t="s">
        <v>457</v>
      </c>
      <c r="C30" s="28">
        <v>0</v>
      </c>
      <c r="D30" s="28">
        <v>0</v>
      </c>
      <c r="E30" s="28">
        <v>2E-3</v>
      </c>
      <c r="F30" s="28">
        <v>0.23499999999999999</v>
      </c>
      <c r="G30" s="28">
        <v>3.0000000000000001E-3</v>
      </c>
      <c r="H30" s="28">
        <v>0</v>
      </c>
      <c r="I30" s="28">
        <v>4.5999999999999999E-2</v>
      </c>
      <c r="J30" s="28">
        <v>4.0000000000000001E-3</v>
      </c>
      <c r="K30" s="27">
        <v>0.2908</v>
      </c>
    </row>
    <row r="31" spans="1:12" ht="14.5">
      <c r="B31" s="33" t="s">
        <v>458</v>
      </c>
      <c r="C31" s="28">
        <v>0</v>
      </c>
      <c r="D31" s="28">
        <v>0</v>
      </c>
      <c r="E31" s="28">
        <v>3.0000000000000001E-3</v>
      </c>
      <c r="F31" s="28">
        <v>0.255</v>
      </c>
      <c r="G31" s="28">
        <v>3.0000000000000001E-3</v>
      </c>
      <c r="H31" s="28">
        <v>1E-3</v>
      </c>
      <c r="I31" s="28">
        <v>8.6999999999999994E-2</v>
      </c>
      <c r="J31" s="28">
        <v>5.0000000000000001E-3</v>
      </c>
      <c r="K31" s="27">
        <v>0.35470000000000002</v>
      </c>
    </row>
    <row r="32" spans="1:12" ht="14.5">
      <c r="B32" s="320"/>
      <c r="C32" s="24"/>
      <c r="D32" s="24"/>
      <c r="E32" s="24"/>
      <c r="F32" s="24"/>
      <c r="G32" s="24"/>
      <c r="H32" s="24"/>
      <c r="I32" s="24"/>
      <c r="J32" s="24"/>
      <c r="K32" s="24"/>
    </row>
    <row r="33" spans="2:11" ht="14.5">
      <c r="B33" s="320"/>
      <c r="C33" s="24"/>
      <c r="D33" s="24"/>
      <c r="E33" s="24"/>
      <c r="F33" s="24"/>
      <c r="G33" s="24"/>
      <c r="H33" s="24"/>
      <c r="I33" s="24"/>
      <c r="J33" s="24"/>
      <c r="K33" s="24"/>
    </row>
    <row r="34" spans="2:11" ht="14.5">
      <c r="B34" s="32" t="s">
        <v>467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2:11" ht="14.5">
      <c r="B35" s="320"/>
      <c r="C35" s="33" t="s">
        <v>49</v>
      </c>
      <c r="D35" s="34" t="s">
        <v>50</v>
      </c>
      <c r="E35" s="33" t="s">
        <v>62</v>
      </c>
      <c r="F35" s="33" t="s">
        <v>51</v>
      </c>
      <c r="G35" s="33" t="s">
        <v>63</v>
      </c>
      <c r="H35" s="33" t="s">
        <v>53</v>
      </c>
      <c r="I35" s="33" t="s">
        <v>54</v>
      </c>
      <c r="J35" s="33" t="s">
        <v>55</v>
      </c>
      <c r="K35" s="33" t="s">
        <v>44</v>
      </c>
    </row>
    <row r="36" spans="2:11" ht="14.5">
      <c r="B36" s="33" t="s">
        <v>455</v>
      </c>
      <c r="C36" s="28">
        <v>0</v>
      </c>
      <c r="D36" s="28">
        <v>0</v>
      </c>
      <c r="E36" s="28">
        <v>1E-3</v>
      </c>
      <c r="F36" s="28">
        <v>9.9000000000000005E-2</v>
      </c>
      <c r="G36" s="28">
        <v>7.0000000000000001E-3</v>
      </c>
      <c r="H36" s="28">
        <v>1E-3</v>
      </c>
      <c r="I36" s="28">
        <v>3.3000000000000002E-2</v>
      </c>
      <c r="J36" s="28">
        <v>2E-3</v>
      </c>
      <c r="K36" s="27">
        <v>0.14299999999999999</v>
      </c>
    </row>
    <row r="37" spans="2:11" ht="14.5">
      <c r="B37" s="33" t="s">
        <v>456</v>
      </c>
      <c r="C37" s="28">
        <v>0</v>
      </c>
      <c r="D37" s="28">
        <v>0</v>
      </c>
      <c r="E37" s="28">
        <v>1E-3</v>
      </c>
      <c r="F37" s="28">
        <v>0.156</v>
      </c>
      <c r="G37" s="28">
        <v>3.0000000000000001E-3</v>
      </c>
      <c r="H37" s="28">
        <v>1E-3</v>
      </c>
      <c r="I37" s="28">
        <v>3.5000000000000003E-2</v>
      </c>
      <c r="J37" s="28">
        <v>2E-3</v>
      </c>
      <c r="K37" s="27">
        <v>0.1983</v>
      </c>
    </row>
    <row r="38" spans="2:11" ht="14.5">
      <c r="B38" s="33" t="s">
        <v>457</v>
      </c>
      <c r="C38" s="28">
        <v>0</v>
      </c>
      <c r="D38" s="28">
        <v>0</v>
      </c>
      <c r="E38" s="28">
        <v>2E-3</v>
      </c>
      <c r="F38" s="28">
        <v>0.20499999999999999</v>
      </c>
      <c r="G38" s="28">
        <v>3.0000000000000001E-3</v>
      </c>
      <c r="H38" s="28">
        <v>1E-3</v>
      </c>
      <c r="I38" s="28">
        <v>7.1999999999999995E-2</v>
      </c>
      <c r="J38" s="28">
        <v>4.0000000000000001E-3</v>
      </c>
      <c r="K38" s="27">
        <v>0.28649999999999998</v>
      </c>
    </row>
    <row r="39" spans="2:11" ht="14.5">
      <c r="B39" s="33" t="s">
        <v>458</v>
      </c>
      <c r="C39" s="28">
        <v>0</v>
      </c>
      <c r="D39" s="28">
        <v>0</v>
      </c>
      <c r="E39" s="28">
        <v>2E-3</v>
      </c>
      <c r="F39" s="28">
        <v>0.223</v>
      </c>
      <c r="G39" s="28">
        <v>3.0000000000000001E-3</v>
      </c>
      <c r="H39" s="28">
        <v>2E-3</v>
      </c>
      <c r="I39" s="28">
        <v>0.13700000000000001</v>
      </c>
      <c r="J39" s="28">
        <v>5.0000000000000001E-3</v>
      </c>
      <c r="K39" s="27">
        <v>0.37219999999999998</v>
      </c>
    </row>
    <row r="44" spans="2:11" ht="19">
      <c r="B44" s="29" t="s">
        <v>66</v>
      </c>
    </row>
  </sheetData>
  <mergeCells count="6">
    <mergeCell ref="A15:O15"/>
    <mergeCell ref="B5:B6"/>
    <mergeCell ref="C5:C6"/>
    <mergeCell ref="D5:E5"/>
    <mergeCell ref="F5:G5"/>
    <mergeCell ref="H5:I5"/>
  </mergeCells>
  <hyperlinks>
    <hyperlink ref="C13" r:id="rId1" xr:uid="{00000000-0004-0000-1100-000000000000}"/>
    <hyperlink ref="B44" location="Sommaire!A1" display="[Retour Sommaire]" xr:uid="{00000000-0004-0000-1100-000001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AH959"/>
  <sheetViews>
    <sheetView workbookViewId="0"/>
  </sheetViews>
  <sheetFormatPr baseColWidth="10" defaultColWidth="12.6328125" defaultRowHeight="15.75" customHeight="1"/>
  <cols>
    <col min="2" max="3" width="22.7265625" customWidth="1"/>
    <col min="4" max="5" width="34.36328125" customWidth="1"/>
  </cols>
  <sheetData>
    <row r="1" spans="1:34" ht="20">
      <c r="A1" s="243" t="s">
        <v>468</v>
      </c>
      <c r="D1" s="321"/>
      <c r="E1" s="321"/>
    </row>
    <row r="2" spans="1:34" ht="24" customHeight="1">
      <c r="D2" s="321"/>
      <c r="E2" s="321"/>
    </row>
    <row r="3" spans="1:34" ht="44.25" customHeight="1">
      <c r="A3" s="11"/>
      <c r="B3" s="684"/>
      <c r="C3" s="657"/>
      <c r="D3" s="30" t="s">
        <v>469</v>
      </c>
      <c r="E3" s="30" t="s">
        <v>470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ht="44.25" customHeight="1">
      <c r="A4" s="11"/>
      <c r="B4" s="656" t="s">
        <v>471</v>
      </c>
      <c r="C4" s="657"/>
      <c r="D4" s="12" t="s">
        <v>472</v>
      </c>
      <c r="E4" s="12" t="s">
        <v>473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ht="44.25" customHeight="1">
      <c r="A5" s="11"/>
      <c r="B5" s="656" t="s">
        <v>474</v>
      </c>
      <c r="C5" s="657"/>
      <c r="D5" s="12" t="s">
        <v>475</v>
      </c>
      <c r="E5" s="12" t="s">
        <v>476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4" ht="44.25" customHeight="1">
      <c r="A6" s="11"/>
      <c r="B6" s="658" t="s">
        <v>477</v>
      </c>
      <c r="C6" s="12" t="s">
        <v>478</v>
      </c>
      <c r="D6" s="12" t="s">
        <v>479</v>
      </c>
      <c r="E6" s="12" t="s">
        <v>480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44.25" customHeight="1">
      <c r="A7" s="11"/>
      <c r="B7" s="660"/>
      <c r="C7" s="12" t="s">
        <v>481</v>
      </c>
      <c r="D7" s="12" t="s">
        <v>482</v>
      </c>
      <c r="E7" s="12" t="s">
        <v>483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ht="44.25" customHeight="1">
      <c r="B8" s="656" t="s">
        <v>484</v>
      </c>
      <c r="C8" s="657"/>
      <c r="D8" s="12" t="s">
        <v>485</v>
      </c>
      <c r="E8" s="12" t="s">
        <v>486</v>
      </c>
    </row>
    <row r="9" spans="1:34" ht="63.75" customHeight="1">
      <c r="B9" s="656" t="s">
        <v>487</v>
      </c>
      <c r="C9" s="657"/>
      <c r="D9" s="12" t="s">
        <v>488</v>
      </c>
      <c r="E9" s="12" t="s">
        <v>489</v>
      </c>
    </row>
    <row r="10" spans="1:34" ht="35.25" customHeight="1">
      <c r="B10" s="48"/>
      <c r="C10" s="322"/>
      <c r="D10" s="323"/>
      <c r="E10" s="323"/>
    </row>
    <row r="11" spans="1:34" ht="35.25" customHeight="1">
      <c r="B11" s="20" t="s">
        <v>490</v>
      </c>
      <c r="C11" s="322"/>
      <c r="D11" s="323"/>
      <c r="E11" s="323"/>
    </row>
    <row r="12" spans="1:34" ht="35.25" customHeight="1">
      <c r="B12" s="20" t="s">
        <v>491</v>
      </c>
      <c r="C12" s="322"/>
      <c r="D12" s="323"/>
      <c r="E12" s="323"/>
    </row>
    <row r="13" spans="1:34" ht="35.25" customHeight="1">
      <c r="B13" s="20" t="s">
        <v>492</v>
      </c>
      <c r="C13" s="322"/>
      <c r="D13" s="323"/>
      <c r="E13" s="323"/>
    </row>
    <row r="14" spans="1:34" ht="35.25" customHeight="1">
      <c r="B14" s="20" t="s">
        <v>493</v>
      </c>
      <c r="C14" s="322"/>
      <c r="D14" s="323"/>
      <c r="E14" s="323"/>
    </row>
    <row r="15" spans="1:34" ht="35.25" customHeight="1">
      <c r="B15" s="48"/>
      <c r="C15" s="322"/>
      <c r="D15" s="323"/>
      <c r="E15" s="323"/>
    </row>
    <row r="16" spans="1:34" ht="35.25" customHeight="1">
      <c r="B16" s="20" t="s">
        <v>142</v>
      </c>
      <c r="C16" s="21" t="s">
        <v>494</v>
      </c>
      <c r="D16" s="323"/>
      <c r="E16" s="323"/>
    </row>
    <row r="17" spans="2:5" ht="35.25" customHeight="1">
      <c r="B17" s="48"/>
      <c r="C17" s="242" t="s">
        <v>495</v>
      </c>
      <c r="D17" s="323"/>
      <c r="E17" s="323"/>
    </row>
    <row r="18" spans="2:5" ht="35.25" customHeight="1">
      <c r="B18" s="48"/>
      <c r="C18" s="242" t="s">
        <v>496</v>
      </c>
      <c r="D18" s="323"/>
      <c r="E18" s="323"/>
    </row>
    <row r="19" spans="2:5" ht="35.25" customHeight="1">
      <c r="B19" s="48"/>
      <c r="C19" s="242" t="s">
        <v>497</v>
      </c>
      <c r="D19" s="323"/>
      <c r="E19" s="323"/>
    </row>
    <row r="20" spans="2:5" ht="35.25" customHeight="1">
      <c r="B20" s="48"/>
      <c r="C20" s="242" t="s">
        <v>498</v>
      </c>
      <c r="D20" s="323"/>
      <c r="E20" s="323"/>
    </row>
    <row r="21" spans="2:5" ht="35.25" customHeight="1">
      <c r="B21" s="48"/>
      <c r="C21" s="324" t="s">
        <v>324</v>
      </c>
      <c r="D21" s="323"/>
      <c r="E21" s="323"/>
    </row>
    <row r="22" spans="2:5" ht="35.25" customHeight="1">
      <c r="B22" s="48"/>
      <c r="C22" s="185" t="s">
        <v>499</v>
      </c>
      <c r="D22" s="323"/>
      <c r="E22" s="323"/>
    </row>
    <row r="23" spans="2:5" ht="35.25" customHeight="1">
      <c r="B23" s="48"/>
      <c r="C23" s="325"/>
      <c r="D23" s="323"/>
      <c r="E23" s="323"/>
    </row>
    <row r="24" spans="2:5" ht="12.5">
      <c r="D24" s="321"/>
      <c r="E24" s="321"/>
    </row>
    <row r="25" spans="2:5" ht="19">
      <c r="B25" s="29" t="s">
        <v>66</v>
      </c>
      <c r="D25" s="321"/>
      <c r="E25" s="321"/>
    </row>
    <row r="26" spans="2:5" ht="12.5">
      <c r="D26" s="321"/>
      <c r="E26" s="321"/>
    </row>
    <row r="27" spans="2:5" ht="12.5">
      <c r="D27" s="321"/>
      <c r="E27" s="321"/>
    </row>
    <row r="28" spans="2:5" ht="12.5">
      <c r="D28" s="321"/>
      <c r="E28" s="321"/>
    </row>
    <row r="29" spans="2:5" ht="12.5">
      <c r="D29" s="321"/>
      <c r="E29" s="321"/>
    </row>
    <row r="30" spans="2:5" ht="12.5">
      <c r="D30" s="321"/>
      <c r="E30" s="321"/>
    </row>
    <row r="31" spans="2:5" ht="12.5">
      <c r="D31" s="321"/>
      <c r="E31" s="321"/>
    </row>
    <row r="32" spans="2:5" ht="12.5">
      <c r="D32" s="321"/>
      <c r="E32" s="321"/>
    </row>
    <row r="33" spans="4:5" ht="12.5">
      <c r="D33" s="321"/>
      <c r="E33" s="321"/>
    </row>
    <row r="34" spans="4:5" ht="12.5">
      <c r="D34" s="321"/>
      <c r="E34" s="321"/>
    </row>
    <row r="35" spans="4:5" ht="12.5">
      <c r="D35" s="321"/>
      <c r="E35" s="321"/>
    </row>
    <row r="36" spans="4:5" ht="12.5">
      <c r="D36" s="321"/>
      <c r="E36" s="321"/>
    </row>
    <row r="37" spans="4:5" ht="12.5">
      <c r="D37" s="321"/>
      <c r="E37" s="321"/>
    </row>
    <row r="38" spans="4:5" ht="12.5">
      <c r="D38" s="321"/>
      <c r="E38" s="321"/>
    </row>
    <row r="39" spans="4:5" ht="12.5">
      <c r="D39" s="321"/>
      <c r="E39" s="321"/>
    </row>
    <row r="40" spans="4:5" ht="12.5">
      <c r="D40" s="321"/>
      <c r="E40" s="321"/>
    </row>
    <row r="41" spans="4:5" ht="12.5">
      <c r="D41" s="321"/>
      <c r="E41" s="321"/>
    </row>
    <row r="42" spans="4:5" ht="12.5">
      <c r="D42" s="321"/>
      <c r="E42" s="321"/>
    </row>
    <row r="43" spans="4:5" ht="12.5">
      <c r="D43" s="321"/>
      <c r="E43" s="321"/>
    </row>
    <row r="44" spans="4:5" ht="12.5">
      <c r="D44" s="321"/>
      <c r="E44" s="321"/>
    </row>
    <row r="45" spans="4:5" ht="12.5">
      <c r="D45" s="321"/>
      <c r="E45" s="321"/>
    </row>
    <row r="46" spans="4:5" ht="12.5">
      <c r="D46" s="321"/>
      <c r="E46" s="321"/>
    </row>
    <row r="47" spans="4:5" ht="12.5">
      <c r="D47" s="321"/>
      <c r="E47" s="321"/>
    </row>
    <row r="48" spans="4:5" ht="12.5">
      <c r="D48" s="321"/>
      <c r="E48" s="321"/>
    </row>
    <row r="49" spans="4:5" ht="12.5">
      <c r="D49" s="321"/>
      <c r="E49" s="321"/>
    </row>
    <row r="50" spans="4:5" ht="12.5">
      <c r="D50" s="321"/>
      <c r="E50" s="321"/>
    </row>
    <row r="51" spans="4:5" ht="12.5">
      <c r="D51" s="321"/>
      <c r="E51" s="321"/>
    </row>
    <row r="52" spans="4:5" ht="12.5">
      <c r="D52" s="321"/>
      <c r="E52" s="321"/>
    </row>
    <row r="53" spans="4:5" ht="12.5">
      <c r="D53" s="321"/>
      <c r="E53" s="321"/>
    </row>
    <row r="54" spans="4:5" ht="12.5">
      <c r="D54" s="321"/>
      <c r="E54" s="321"/>
    </row>
    <row r="55" spans="4:5" ht="12.5">
      <c r="D55" s="321"/>
      <c r="E55" s="321"/>
    </row>
    <row r="56" spans="4:5" ht="12.5">
      <c r="D56" s="321"/>
      <c r="E56" s="321"/>
    </row>
    <row r="57" spans="4:5" ht="12.5">
      <c r="D57" s="321"/>
      <c r="E57" s="321"/>
    </row>
    <row r="58" spans="4:5" ht="12.5">
      <c r="D58" s="321"/>
      <c r="E58" s="321"/>
    </row>
    <row r="59" spans="4:5" ht="12.5">
      <c r="D59" s="321"/>
      <c r="E59" s="321"/>
    </row>
    <row r="60" spans="4:5" ht="12.5">
      <c r="D60" s="321"/>
      <c r="E60" s="321"/>
    </row>
    <row r="61" spans="4:5" ht="12.5">
      <c r="D61" s="321"/>
      <c r="E61" s="321"/>
    </row>
    <row r="62" spans="4:5" ht="12.5">
      <c r="D62" s="321"/>
      <c r="E62" s="321"/>
    </row>
    <row r="63" spans="4:5" ht="12.5">
      <c r="D63" s="321"/>
      <c r="E63" s="321"/>
    </row>
    <row r="64" spans="4:5" ht="12.5">
      <c r="D64" s="321"/>
      <c r="E64" s="321"/>
    </row>
    <row r="65" spans="4:5" ht="12.5">
      <c r="D65" s="321"/>
      <c r="E65" s="321"/>
    </row>
    <row r="66" spans="4:5" ht="12.5">
      <c r="D66" s="321"/>
      <c r="E66" s="321"/>
    </row>
    <row r="67" spans="4:5" ht="12.5">
      <c r="D67" s="321"/>
      <c r="E67" s="321"/>
    </row>
    <row r="68" spans="4:5" ht="12.5">
      <c r="D68" s="321"/>
      <c r="E68" s="321"/>
    </row>
    <row r="69" spans="4:5" ht="12.5">
      <c r="D69" s="321"/>
      <c r="E69" s="321"/>
    </row>
    <row r="70" spans="4:5" ht="12.5">
      <c r="D70" s="321"/>
      <c r="E70" s="321"/>
    </row>
    <row r="71" spans="4:5" ht="12.5">
      <c r="D71" s="321"/>
      <c r="E71" s="321"/>
    </row>
    <row r="72" spans="4:5" ht="12.5">
      <c r="D72" s="321"/>
      <c r="E72" s="321"/>
    </row>
    <row r="73" spans="4:5" ht="12.5">
      <c r="D73" s="321"/>
      <c r="E73" s="321"/>
    </row>
    <row r="74" spans="4:5" ht="12.5">
      <c r="D74" s="321"/>
      <c r="E74" s="321"/>
    </row>
    <row r="75" spans="4:5" ht="12.5">
      <c r="D75" s="321"/>
      <c r="E75" s="321"/>
    </row>
    <row r="76" spans="4:5" ht="12.5">
      <c r="D76" s="321"/>
      <c r="E76" s="321"/>
    </row>
    <row r="77" spans="4:5" ht="12.5">
      <c r="D77" s="321"/>
      <c r="E77" s="321"/>
    </row>
    <row r="78" spans="4:5" ht="12.5">
      <c r="D78" s="321"/>
      <c r="E78" s="321"/>
    </row>
    <row r="79" spans="4:5" ht="12.5">
      <c r="D79" s="321"/>
      <c r="E79" s="321"/>
    </row>
    <row r="80" spans="4:5" ht="12.5">
      <c r="D80" s="321"/>
      <c r="E80" s="321"/>
    </row>
    <row r="81" spans="4:5" ht="12.5">
      <c r="D81" s="321"/>
      <c r="E81" s="321"/>
    </row>
    <row r="82" spans="4:5" ht="12.5">
      <c r="D82" s="321"/>
      <c r="E82" s="321"/>
    </row>
    <row r="83" spans="4:5" ht="12.5">
      <c r="D83" s="321"/>
      <c r="E83" s="321"/>
    </row>
    <row r="84" spans="4:5" ht="12.5">
      <c r="D84" s="321"/>
      <c r="E84" s="321"/>
    </row>
    <row r="85" spans="4:5" ht="12.5">
      <c r="D85" s="321"/>
      <c r="E85" s="321"/>
    </row>
    <row r="86" spans="4:5" ht="12.5">
      <c r="D86" s="321"/>
      <c r="E86" s="321"/>
    </row>
    <row r="87" spans="4:5" ht="12.5">
      <c r="D87" s="321"/>
      <c r="E87" s="321"/>
    </row>
    <row r="88" spans="4:5" ht="12.5">
      <c r="D88" s="321"/>
      <c r="E88" s="321"/>
    </row>
    <row r="89" spans="4:5" ht="12.5">
      <c r="D89" s="321"/>
      <c r="E89" s="321"/>
    </row>
    <row r="90" spans="4:5" ht="12.5">
      <c r="D90" s="321"/>
      <c r="E90" s="321"/>
    </row>
    <row r="91" spans="4:5" ht="12.5">
      <c r="D91" s="321"/>
      <c r="E91" s="321"/>
    </row>
    <row r="92" spans="4:5" ht="12.5">
      <c r="D92" s="321"/>
      <c r="E92" s="321"/>
    </row>
    <row r="93" spans="4:5" ht="12.5">
      <c r="D93" s="321"/>
      <c r="E93" s="321"/>
    </row>
    <row r="94" spans="4:5" ht="12.5">
      <c r="D94" s="321"/>
      <c r="E94" s="321"/>
    </row>
    <row r="95" spans="4:5" ht="12.5">
      <c r="D95" s="321"/>
      <c r="E95" s="321"/>
    </row>
    <row r="96" spans="4:5" ht="12.5">
      <c r="D96" s="321"/>
      <c r="E96" s="321"/>
    </row>
    <row r="97" spans="4:5" ht="12.5">
      <c r="D97" s="321"/>
      <c r="E97" s="321"/>
    </row>
    <row r="98" spans="4:5" ht="12.5">
      <c r="D98" s="321"/>
      <c r="E98" s="321"/>
    </row>
    <row r="99" spans="4:5" ht="12.5">
      <c r="D99" s="321"/>
      <c r="E99" s="321"/>
    </row>
    <row r="100" spans="4:5" ht="12.5">
      <c r="D100" s="321"/>
      <c r="E100" s="321"/>
    </row>
    <row r="101" spans="4:5" ht="12.5">
      <c r="D101" s="321"/>
      <c r="E101" s="321"/>
    </row>
    <row r="102" spans="4:5" ht="12.5">
      <c r="D102" s="321"/>
      <c r="E102" s="321"/>
    </row>
    <row r="103" spans="4:5" ht="12.5">
      <c r="D103" s="321"/>
      <c r="E103" s="321"/>
    </row>
    <row r="104" spans="4:5" ht="12.5">
      <c r="D104" s="321"/>
      <c r="E104" s="321"/>
    </row>
    <row r="105" spans="4:5" ht="12.5">
      <c r="D105" s="321"/>
      <c r="E105" s="321"/>
    </row>
    <row r="106" spans="4:5" ht="12.5">
      <c r="D106" s="321"/>
      <c r="E106" s="321"/>
    </row>
    <row r="107" spans="4:5" ht="12.5">
      <c r="D107" s="321"/>
      <c r="E107" s="321"/>
    </row>
    <row r="108" spans="4:5" ht="12.5">
      <c r="D108" s="321"/>
      <c r="E108" s="321"/>
    </row>
    <row r="109" spans="4:5" ht="12.5">
      <c r="D109" s="321"/>
      <c r="E109" s="321"/>
    </row>
    <row r="110" spans="4:5" ht="12.5">
      <c r="D110" s="321"/>
      <c r="E110" s="321"/>
    </row>
    <row r="111" spans="4:5" ht="12.5">
      <c r="D111" s="321"/>
      <c r="E111" s="321"/>
    </row>
    <row r="112" spans="4:5" ht="12.5">
      <c r="D112" s="321"/>
      <c r="E112" s="321"/>
    </row>
    <row r="113" spans="4:5" ht="12.5">
      <c r="D113" s="321"/>
      <c r="E113" s="321"/>
    </row>
    <row r="114" spans="4:5" ht="12.5">
      <c r="D114" s="321"/>
      <c r="E114" s="321"/>
    </row>
    <row r="115" spans="4:5" ht="12.5">
      <c r="D115" s="321"/>
      <c r="E115" s="321"/>
    </row>
    <row r="116" spans="4:5" ht="12.5">
      <c r="D116" s="321"/>
      <c r="E116" s="321"/>
    </row>
    <row r="117" spans="4:5" ht="12.5">
      <c r="D117" s="321"/>
      <c r="E117" s="321"/>
    </row>
    <row r="118" spans="4:5" ht="12.5">
      <c r="D118" s="321"/>
      <c r="E118" s="321"/>
    </row>
    <row r="119" spans="4:5" ht="12.5">
      <c r="D119" s="321"/>
      <c r="E119" s="321"/>
    </row>
    <row r="120" spans="4:5" ht="12.5">
      <c r="D120" s="321"/>
      <c r="E120" s="321"/>
    </row>
    <row r="121" spans="4:5" ht="12.5">
      <c r="D121" s="321"/>
      <c r="E121" s="321"/>
    </row>
    <row r="122" spans="4:5" ht="12.5">
      <c r="D122" s="321"/>
      <c r="E122" s="321"/>
    </row>
    <row r="123" spans="4:5" ht="12.5">
      <c r="D123" s="321"/>
      <c r="E123" s="321"/>
    </row>
    <row r="124" spans="4:5" ht="12.5">
      <c r="D124" s="321"/>
      <c r="E124" s="321"/>
    </row>
    <row r="125" spans="4:5" ht="12.5">
      <c r="D125" s="321"/>
      <c r="E125" s="321"/>
    </row>
    <row r="126" spans="4:5" ht="12.5">
      <c r="D126" s="321"/>
      <c r="E126" s="321"/>
    </row>
    <row r="127" spans="4:5" ht="12.5">
      <c r="D127" s="321"/>
      <c r="E127" s="321"/>
    </row>
    <row r="128" spans="4:5" ht="12.5">
      <c r="D128" s="321"/>
      <c r="E128" s="321"/>
    </row>
    <row r="129" spans="4:5" ht="12.5">
      <c r="D129" s="321"/>
      <c r="E129" s="321"/>
    </row>
    <row r="130" spans="4:5" ht="12.5">
      <c r="D130" s="321"/>
      <c r="E130" s="321"/>
    </row>
    <row r="131" spans="4:5" ht="12.5">
      <c r="D131" s="321"/>
      <c r="E131" s="321"/>
    </row>
    <row r="132" spans="4:5" ht="12.5">
      <c r="D132" s="321"/>
      <c r="E132" s="321"/>
    </row>
    <row r="133" spans="4:5" ht="12.5">
      <c r="D133" s="321"/>
      <c r="E133" s="321"/>
    </row>
    <row r="134" spans="4:5" ht="12.5">
      <c r="D134" s="321"/>
      <c r="E134" s="321"/>
    </row>
    <row r="135" spans="4:5" ht="12.5">
      <c r="D135" s="321"/>
      <c r="E135" s="321"/>
    </row>
    <row r="136" spans="4:5" ht="12.5">
      <c r="D136" s="321"/>
      <c r="E136" s="321"/>
    </row>
    <row r="137" spans="4:5" ht="12.5">
      <c r="D137" s="321"/>
      <c r="E137" s="321"/>
    </row>
    <row r="138" spans="4:5" ht="12.5">
      <c r="D138" s="321"/>
      <c r="E138" s="321"/>
    </row>
    <row r="139" spans="4:5" ht="12.5">
      <c r="D139" s="321"/>
      <c r="E139" s="321"/>
    </row>
    <row r="140" spans="4:5" ht="12.5">
      <c r="D140" s="321"/>
      <c r="E140" s="321"/>
    </row>
    <row r="141" spans="4:5" ht="12.5">
      <c r="D141" s="321"/>
      <c r="E141" s="321"/>
    </row>
    <row r="142" spans="4:5" ht="12.5">
      <c r="D142" s="321"/>
      <c r="E142" s="321"/>
    </row>
    <row r="143" spans="4:5" ht="12.5">
      <c r="D143" s="321"/>
      <c r="E143" s="321"/>
    </row>
    <row r="144" spans="4:5" ht="12.5">
      <c r="D144" s="321"/>
      <c r="E144" s="321"/>
    </row>
    <row r="145" spans="4:5" ht="12.5">
      <c r="D145" s="321"/>
      <c r="E145" s="321"/>
    </row>
    <row r="146" spans="4:5" ht="12.5">
      <c r="D146" s="321"/>
      <c r="E146" s="321"/>
    </row>
    <row r="147" spans="4:5" ht="12.5">
      <c r="D147" s="321"/>
      <c r="E147" s="321"/>
    </row>
    <row r="148" spans="4:5" ht="12.5">
      <c r="D148" s="321"/>
      <c r="E148" s="321"/>
    </row>
    <row r="149" spans="4:5" ht="12.5">
      <c r="D149" s="321"/>
      <c r="E149" s="321"/>
    </row>
    <row r="150" spans="4:5" ht="12.5">
      <c r="D150" s="321"/>
      <c r="E150" s="321"/>
    </row>
    <row r="151" spans="4:5" ht="12.5">
      <c r="D151" s="321"/>
      <c r="E151" s="321"/>
    </row>
    <row r="152" spans="4:5" ht="12.5">
      <c r="D152" s="321"/>
      <c r="E152" s="321"/>
    </row>
    <row r="153" spans="4:5" ht="12.5">
      <c r="D153" s="321"/>
      <c r="E153" s="321"/>
    </row>
    <row r="154" spans="4:5" ht="12.5">
      <c r="D154" s="321"/>
      <c r="E154" s="321"/>
    </row>
    <row r="155" spans="4:5" ht="12.5">
      <c r="D155" s="321"/>
      <c r="E155" s="321"/>
    </row>
    <row r="156" spans="4:5" ht="12.5">
      <c r="D156" s="321"/>
      <c r="E156" s="321"/>
    </row>
    <row r="157" spans="4:5" ht="12.5">
      <c r="D157" s="321"/>
      <c r="E157" s="321"/>
    </row>
    <row r="158" spans="4:5" ht="12.5">
      <c r="D158" s="321"/>
      <c r="E158" s="321"/>
    </row>
    <row r="159" spans="4:5" ht="12.5">
      <c r="D159" s="321"/>
      <c r="E159" s="321"/>
    </row>
    <row r="160" spans="4:5" ht="12.5">
      <c r="D160" s="321"/>
      <c r="E160" s="321"/>
    </row>
    <row r="161" spans="4:5" ht="12.5">
      <c r="D161" s="321"/>
      <c r="E161" s="321"/>
    </row>
    <row r="162" spans="4:5" ht="12.5">
      <c r="D162" s="321"/>
      <c r="E162" s="321"/>
    </row>
    <row r="163" spans="4:5" ht="12.5">
      <c r="D163" s="321"/>
      <c r="E163" s="321"/>
    </row>
    <row r="164" spans="4:5" ht="12.5">
      <c r="D164" s="321"/>
      <c r="E164" s="321"/>
    </row>
    <row r="165" spans="4:5" ht="12.5">
      <c r="D165" s="321"/>
      <c r="E165" s="321"/>
    </row>
    <row r="166" spans="4:5" ht="12.5">
      <c r="D166" s="321"/>
      <c r="E166" s="321"/>
    </row>
    <row r="167" spans="4:5" ht="12.5">
      <c r="D167" s="321"/>
      <c r="E167" s="321"/>
    </row>
    <row r="168" spans="4:5" ht="12.5">
      <c r="D168" s="321"/>
      <c r="E168" s="321"/>
    </row>
    <row r="169" spans="4:5" ht="12.5">
      <c r="D169" s="321"/>
      <c r="E169" s="321"/>
    </row>
    <row r="170" spans="4:5" ht="12.5">
      <c r="D170" s="321"/>
      <c r="E170" s="321"/>
    </row>
    <row r="171" spans="4:5" ht="12.5">
      <c r="D171" s="321"/>
      <c r="E171" s="321"/>
    </row>
    <row r="172" spans="4:5" ht="12.5">
      <c r="D172" s="321"/>
      <c r="E172" s="321"/>
    </row>
    <row r="173" spans="4:5" ht="12.5">
      <c r="D173" s="321"/>
      <c r="E173" s="321"/>
    </row>
    <row r="174" spans="4:5" ht="12.5">
      <c r="D174" s="321"/>
      <c r="E174" s="321"/>
    </row>
    <row r="175" spans="4:5" ht="12.5">
      <c r="D175" s="321"/>
      <c r="E175" s="321"/>
    </row>
    <row r="176" spans="4:5" ht="12.5">
      <c r="D176" s="321"/>
      <c r="E176" s="321"/>
    </row>
    <row r="177" spans="4:5" ht="12.5">
      <c r="D177" s="321"/>
      <c r="E177" s="321"/>
    </row>
    <row r="178" spans="4:5" ht="12.5">
      <c r="D178" s="321"/>
      <c r="E178" s="321"/>
    </row>
    <row r="179" spans="4:5" ht="12.5">
      <c r="D179" s="321"/>
      <c r="E179" s="321"/>
    </row>
    <row r="180" spans="4:5" ht="12.5">
      <c r="D180" s="321"/>
      <c r="E180" s="321"/>
    </row>
    <row r="181" spans="4:5" ht="12.5">
      <c r="D181" s="321"/>
      <c r="E181" s="321"/>
    </row>
    <row r="182" spans="4:5" ht="12.5">
      <c r="D182" s="321"/>
      <c r="E182" s="321"/>
    </row>
    <row r="183" spans="4:5" ht="12.5">
      <c r="D183" s="321"/>
      <c r="E183" s="321"/>
    </row>
    <row r="184" spans="4:5" ht="12.5">
      <c r="D184" s="321"/>
      <c r="E184" s="321"/>
    </row>
    <row r="185" spans="4:5" ht="12.5">
      <c r="D185" s="321"/>
      <c r="E185" s="321"/>
    </row>
    <row r="186" spans="4:5" ht="12.5">
      <c r="D186" s="321"/>
      <c r="E186" s="321"/>
    </row>
    <row r="187" spans="4:5" ht="12.5">
      <c r="D187" s="321"/>
      <c r="E187" s="321"/>
    </row>
    <row r="188" spans="4:5" ht="12.5">
      <c r="D188" s="321"/>
      <c r="E188" s="321"/>
    </row>
    <row r="189" spans="4:5" ht="12.5">
      <c r="D189" s="321"/>
      <c r="E189" s="321"/>
    </row>
    <row r="190" spans="4:5" ht="12.5">
      <c r="D190" s="321"/>
      <c r="E190" s="321"/>
    </row>
    <row r="191" spans="4:5" ht="12.5">
      <c r="D191" s="321"/>
      <c r="E191" s="321"/>
    </row>
    <row r="192" spans="4:5" ht="12.5">
      <c r="D192" s="321"/>
      <c r="E192" s="321"/>
    </row>
    <row r="193" spans="4:5" ht="12.5">
      <c r="D193" s="321"/>
      <c r="E193" s="321"/>
    </row>
    <row r="194" spans="4:5" ht="12.5">
      <c r="D194" s="321"/>
      <c r="E194" s="321"/>
    </row>
    <row r="195" spans="4:5" ht="12.5">
      <c r="D195" s="321"/>
      <c r="E195" s="321"/>
    </row>
    <row r="196" spans="4:5" ht="12.5">
      <c r="D196" s="321"/>
      <c r="E196" s="321"/>
    </row>
    <row r="197" spans="4:5" ht="12.5">
      <c r="D197" s="321"/>
      <c r="E197" s="321"/>
    </row>
    <row r="198" spans="4:5" ht="12.5">
      <c r="D198" s="321"/>
      <c r="E198" s="321"/>
    </row>
    <row r="199" spans="4:5" ht="12.5">
      <c r="D199" s="321"/>
      <c r="E199" s="321"/>
    </row>
    <row r="200" spans="4:5" ht="12.5">
      <c r="D200" s="321"/>
      <c r="E200" s="321"/>
    </row>
    <row r="201" spans="4:5" ht="12.5">
      <c r="D201" s="321"/>
      <c r="E201" s="321"/>
    </row>
    <row r="202" spans="4:5" ht="12.5">
      <c r="D202" s="321"/>
      <c r="E202" s="321"/>
    </row>
    <row r="203" spans="4:5" ht="12.5">
      <c r="D203" s="321"/>
      <c r="E203" s="321"/>
    </row>
    <row r="204" spans="4:5" ht="12.5">
      <c r="D204" s="321"/>
      <c r="E204" s="321"/>
    </row>
    <row r="205" spans="4:5" ht="12.5">
      <c r="D205" s="321"/>
      <c r="E205" s="321"/>
    </row>
    <row r="206" spans="4:5" ht="12.5">
      <c r="D206" s="321"/>
      <c r="E206" s="321"/>
    </row>
    <row r="207" spans="4:5" ht="12.5">
      <c r="D207" s="321"/>
      <c r="E207" s="321"/>
    </row>
    <row r="208" spans="4:5" ht="12.5">
      <c r="D208" s="321"/>
      <c r="E208" s="321"/>
    </row>
    <row r="209" spans="4:5" ht="12.5">
      <c r="D209" s="321"/>
      <c r="E209" s="321"/>
    </row>
    <row r="210" spans="4:5" ht="12.5">
      <c r="D210" s="321"/>
      <c r="E210" s="321"/>
    </row>
    <row r="211" spans="4:5" ht="12.5">
      <c r="D211" s="321"/>
      <c r="E211" s="321"/>
    </row>
    <row r="212" spans="4:5" ht="12.5">
      <c r="D212" s="321"/>
      <c r="E212" s="321"/>
    </row>
    <row r="213" spans="4:5" ht="12.5">
      <c r="D213" s="321"/>
      <c r="E213" s="321"/>
    </row>
    <row r="214" spans="4:5" ht="12.5">
      <c r="D214" s="321"/>
      <c r="E214" s="321"/>
    </row>
    <row r="215" spans="4:5" ht="12.5">
      <c r="D215" s="321"/>
      <c r="E215" s="321"/>
    </row>
    <row r="216" spans="4:5" ht="12.5">
      <c r="D216" s="321"/>
      <c r="E216" s="321"/>
    </row>
    <row r="217" spans="4:5" ht="12.5">
      <c r="D217" s="321"/>
      <c r="E217" s="321"/>
    </row>
    <row r="218" spans="4:5" ht="12.5">
      <c r="D218" s="321"/>
      <c r="E218" s="321"/>
    </row>
    <row r="219" spans="4:5" ht="12.5">
      <c r="D219" s="321"/>
      <c r="E219" s="321"/>
    </row>
    <row r="220" spans="4:5" ht="12.5">
      <c r="D220" s="321"/>
      <c r="E220" s="321"/>
    </row>
    <row r="221" spans="4:5" ht="12.5">
      <c r="D221" s="321"/>
      <c r="E221" s="321"/>
    </row>
    <row r="222" spans="4:5" ht="12.5">
      <c r="D222" s="321"/>
      <c r="E222" s="321"/>
    </row>
    <row r="223" spans="4:5" ht="12.5">
      <c r="D223" s="321"/>
      <c r="E223" s="321"/>
    </row>
    <row r="224" spans="4:5" ht="12.5">
      <c r="D224" s="321"/>
      <c r="E224" s="321"/>
    </row>
    <row r="225" spans="4:5" ht="12.5">
      <c r="D225" s="321"/>
      <c r="E225" s="321"/>
    </row>
    <row r="226" spans="4:5" ht="12.5">
      <c r="D226" s="321"/>
      <c r="E226" s="321"/>
    </row>
    <row r="227" spans="4:5" ht="12.5">
      <c r="D227" s="321"/>
      <c r="E227" s="321"/>
    </row>
    <row r="228" spans="4:5" ht="12.5">
      <c r="D228" s="321"/>
      <c r="E228" s="321"/>
    </row>
    <row r="229" spans="4:5" ht="12.5">
      <c r="D229" s="321"/>
      <c r="E229" s="321"/>
    </row>
    <row r="230" spans="4:5" ht="12.5">
      <c r="D230" s="321"/>
      <c r="E230" s="321"/>
    </row>
    <row r="231" spans="4:5" ht="12.5">
      <c r="D231" s="321"/>
      <c r="E231" s="321"/>
    </row>
    <row r="232" spans="4:5" ht="12.5">
      <c r="D232" s="321"/>
      <c r="E232" s="321"/>
    </row>
    <row r="233" spans="4:5" ht="12.5">
      <c r="D233" s="321"/>
      <c r="E233" s="321"/>
    </row>
    <row r="234" spans="4:5" ht="12.5">
      <c r="D234" s="321"/>
      <c r="E234" s="321"/>
    </row>
    <row r="235" spans="4:5" ht="12.5">
      <c r="D235" s="321"/>
      <c r="E235" s="321"/>
    </row>
    <row r="236" spans="4:5" ht="12.5">
      <c r="D236" s="321"/>
      <c r="E236" s="321"/>
    </row>
    <row r="237" spans="4:5" ht="12.5">
      <c r="D237" s="321"/>
      <c r="E237" s="321"/>
    </row>
    <row r="238" spans="4:5" ht="12.5">
      <c r="D238" s="321"/>
      <c r="E238" s="321"/>
    </row>
    <row r="239" spans="4:5" ht="12.5">
      <c r="D239" s="321"/>
      <c r="E239" s="321"/>
    </row>
    <row r="240" spans="4:5" ht="12.5">
      <c r="D240" s="321"/>
      <c r="E240" s="321"/>
    </row>
    <row r="241" spans="4:5" ht="12.5">
      <c r="D241" s="321"/>
      <c r="E241" s="321"/>
    </row>
    <row r="242" spans="4:5" ht="12.5">
      <c r="D242" s="321"/>
      <c r="E242" s="321"/>
    </row>
    <row r="243" spans="4:5" ht="12.5">
      <c r="D243" s="321"/>
      <c r="E243" s="321"/>
    </row>
    <row r="244" spans="4:5" ht="12.5">
      <c r="D244" s="321"/>
      <c r="E244" s="321"/>
    </row>
    <row r="245" spans="4:5" ht="12.5">
      <c r="D245" s="321"/>
      <c r="E245" s="321"/>
    </row>
    <row r="246" spans="4:5" ht="12.5">
      <c r="D246" s="321"/>
      <c r="E246" s="321"/>
    </row>
    <row r="247" spans="4:5" ht="12.5">
      <c r="D247" s="321"/>
      <c r="E247" s="321"/>
    </row>
    <row r="248" spans="4:5" ht="12.5">
      <c r="D248" s="321"/>
      <c r="E248" s="321"/>
    </row>
    <row r="249" spans="4:5" ht="12.5">
      <c r="D249" s="321"/>
      <c r="E249" s="321"/>
    </row>
    <row r="250" spans="4:5" ht="12.5">
      <c r="D250" s="321"/>
      <c r="E250" s="321"/>
    </row>
    <row r="251" spans="4:5" ht="12.5">
      <c r="D251" s="321"/>
      <c r="E251" s="321"/>
    </row>
    <row r="252" spans="4:5" ht="12.5">
      <c r="D252" s="321"/>
      <c r="E252" s="321"/>
    </row>
    <row r="253" spans="4:5" ht="12.5">
      <c r="D253" s="321"/>
      <c r="E253" s="321"/>
    </row>
    <row r="254" spans="4:5" ht="12.5">
      <c r="D254" s="321"/>
      <c r="E254" s="321"/>
    </row>
    <row r="255" spans="4:5" ht="12.5">
      <c r="D255" s="321"/>
      <c r="E255" s="321"/>
    </row>
    <row r="256" spans="4:5" ht="12.5">
      <c r="D256" s="321"/>
      <c r="E256" s="321"/>
    </row>
    <row r="257" spans="4:5" ht="12.5">
      <c r="D257" s="321"/>
      <c r="E257" s="321"/>
    </row>
    <row r="258" spans="4:5" ht="12.5">
      <c r="D258" s="321"/>
      <c r="E258" s="321"/>
    </row>
    <row r="259" spans="4:5" ht="12.5">
      <c r="D259" s="321"/>
      <c r="E259" s="321"/>
    </row>
    <row r="260" spans="4:5" ht="12.5">
      <c r="D260" s="321"/>
      <c r="E260" s="321"/>
    </row>
    <row r="261" spans="4:5" ht="12.5">
      <c r="D261" s="321"/>
      <c r="E261" s="321"/>
    </row>
    <row r="262" spans="4:5" ht="12.5">
      <c r="D262" s="321"/>
      <c r="E262" s="321"/>
    </row>
    <row r="263" spans="4:5" ht="12.5">
      <c r="D263" s="321"/>
      <c r="E263" s="321"/>
    </row>
    <row r="264" spans="4:5" ht="12.5">
      <c r="D264" s="321"/>
      <c r="E264" s="321"/>
    </row>
    <row r="265" spans="4:5" ht="12.5">
      <c r="D265" s="321"/>
      <c r="E265" s="321"/>
    </row>
    <row r="266" spans="4:5" ht="12.5">
      <c r="D266" s="321"/>
      <c r="E266" s="321"/>
    </row>
    <row r="267" spans="4:5" ht="12.5">
      <c r="D267" s="321"/>
      <c r="E267" s="321"/>
    </row>
    <row r="268" spans="4:5" ht="12.5">
      <c r="D268" s="321"/>
      <c r="E268" s="321"/>
    </row>
    <row r="269" spans="4:5" ht="12.5">
      <c r="D269" s="321"/>
      <c r="E269" s="321"/>
    </row>
    <row r="270" spans="4:5" ht="12.5">
      <c r="D270" s="321"/>
      <c r="E270" s="321"/>
    </row>
    <row r="271" spans="4:5" ht="12.5">
      <c r="D271" s="321"/>
      <c r="E271" s="321"/>
    </row>
    <row r="272" spans="4:5" ht="12.5">
      <c r="D272" s="321"/>
      <c r="E272" s="321"/>
    </row>
    <row r="273" spans="4:5" ht="12.5">
      <c r="D273" s="321"/>
      <c r="E273" s="321"/>
    </row>
    <row r="274" spans="4:5" ht="12.5">
      <c r="D274" s="321"/>
      <c r="E274" s="321"/>
    </row>
    <row r="275" spans="4:5" ht="12.5">
      <c r="D275" s="321"/>
      <c r="E275" s="321"/>
    </row>
    <row r="276" spans="4:5" ht="12.5">
      <c r="D276" s="321"/>
      <c r="E276" s="321"/>
    </row>
    <row r="277" spans="4:5" ht="12.5">
      <c r="D277" s="321"/>
      <c r="E277" s="321"/>
    </row>
    <row r="278" spans="4:5" ht="12.5">
      <c r="D278" s="321"/>
      <c r="E278" s="321"/>
    </row>
    <row r="279" spans="4:5" ht="12.5">
      <c r="D279" s="321"/>
      <c r="E279" s="321"/>
    </row>
    <row r="280" spans="4:5" ht="12.5">
      <c r="D280" s="321"/>
      <c r="E280" s="321"/>
    </row>
    <row r="281" spans="4:5" ht="12.5">
      <c r="D281" s="321"/>
      <c r="E281" s="321"/>
    </row>
    <row r="282" spans="4:5" ht="12.5">
      <c r="D282" s="321"/>
      <c r="E282" s="321"/>
    </row>
    <row r="283" spans="4:5" ht="12.5">
      <c r="D283" s="321"/>
      <c r="E283" s="321"/>
    </row>
    <row r="284" spans="4:5" ht="12.5">
      <c r="D284" s="321"/>
      <c r="E284" s="321"/>
    </row>
    <row r="285" spans="4:5" ht="12.5">
      <c r="D285" s="321"/>
      <c r="E285" s="321"/>
    </row>
    <row r="286" spans="4:5" ht="12.5">
      <c r="D286" s="321"/>
      <c r="E286" s="321"/>
    </row>
    <row r="287" spans="4:5" ht="12.5">
      <c r="D287" s="321"/>
      <c r="E287" s="321"/>
    </row>
    <row r="288" spans="4:5" ht="12.5">
      <c r="D288" s="321"/>
      <c r="E288" s="321"/>
    </row>
    <row r="289" spans="4:5" ht="12.5">
      <c r="D289" s="321"/>
      <c r="E289" s="321"/>
    </row>
    <row r="290" spans="4:5" ht="12.5">
      <c r="D290" s="321"/>
      <c r="E290" s="321"/>
    </row>
    <row r="291" spans="4:5" ht="12.5">
      <c r="D291" s="321"/>
      <c r="E291" s="321"/>
    </row>
    <row r="292" spans="4:5" ht="12.5">
      <c r="D292" s="321"/>
      <c r="E292" s="321"/>
    </row>
    <row r="293" spans="4:5" ht="12.5">
      <c r="D293" s="321"/>
      <c r="E293" s="321"/>
    </row>
    <row r="294" spans="4:5" ht="12.5">
      <c r="D294" s="321"/>
      <c r="E294" s="321"/>
    </row>
    <row r="295" spans="4:5" ht="12.5">
      <c r="D295" s="321"/>
      <c r="E295" s="321"/>
    </row>
    <row r="296" spans="4:5" ht="12.5">
      <c r="D296" s="321"/>
      <c r="E296" s="321"/>
    </row>
    <row r="297" spans="4:5" ht="12.5">
      <c r="D297" s="321"/>
      <c r="E297" s="321"/>
    </row>
    <row r="298" spans="4:5" ht="12.5">
      <c r="D298" s="321"/>
      <c r="E298" s="321"/>
    </row>
    <row r="299" spans="4:5" ht="12.5">
      <c r="D299" s="321"/>
      <c r="E299" s="321"/>
    </row>
    <row r="300" spans="4:5" ht="12.5">
      <c r="D300" s="321"/>
      <c r="E300" s="321"/>
    </row>
    <row r="301" spans="4:5" ht="12.5">
      <c r="D301" s="321"/>
      <c r="E301" s="321"/>
    </row>
    <row r="302" spans="4:5" ht="12.5">
      <c r="D302" s="321"/>
      <c r="E302" s="321"/>
    </row>
    <row r="303" spans="4:5" ht="12.5">
      <c r="D303" s="321"/>
      <c r="E303" s="321"/>
    </row>
    <row r="304" spans="4:5" ht="12.5">
      <c r="D304" s="321"/>
      <c r="E304" s="321"/>
    </row>
    <row r="305" spans="4:5" ht="12.5">
      <c r="D305" s="321"/>
      <c r="E305" s="321"/>
    </row>
    <row r="306" spans="4:5" ht="12.5">
      <c r="D306" s="321"/>
      <c r="E306" s="321"/>
    </row>
    <row r="307" spans="4:5" ht="12.5">
      <c r="D307" s="321"/>
      <c r="E307" s="321"/>
    </row>
    <row r="308" spans="4:5" ht="12.5">
      <c r="D308" s="321"/>
      <c r="E308" s="321"/>
    </row>
    <row r="309" spans="4:5" ht="12.5">
      <c r="D309" s="321"/>
      <c r="E309" s="321"/>
    </row>
    <row r="310" spans="4:5" ht="12.5">
      <c r="D310" s="321"/>
      <c r="E310" s="321"/>
    </row>
    <row r="311" spans="4:5" ht="12.5">
      <c r="D311" s="321"/>
      <c r="E311" s="321"/>
    </row>
    <row r="312" spans="4:5" ht="12.5">
      <c r="D312" s="321"/>
      <c r="E312" s="321"/>
    </row>
    <row r="313" spans="4:5" ht="12.5">
      <c r="D313" s="321"/>
      <c r="E313" s="321"/>
    </row>
    <row r="314" spans="4:5" ht="12.5">
      <c r="D314" s="321"/>
      <c r="E314" s="321"/>
    </row>
    <row r="315" spans="4:5" ht="12.5">
      <c r="D315" s="321"/>
      <c r="E315" s="321"/>
    </row>
    <row r="316" spans="4:5" ht="12.5">
      <c r="D316" s="321"/>
      <c r="E316" s="321"/>
    </row>
    <row r="317" spans="4:5" ht="12.5">
      <c r="D317" s="321"/>
      <c r="E317" s="321"/>
    </row>
    <row r="318" spans="4:5" ht="12.5">
      <c r="D318" s="321"/>
      <c r="E318" s="321"/>
    </row>
    <row r="319" spans="4:5" ht="12.5">
      <c r="D319" s="321"/>
      <c r="E319" s="321"/>
    </row>
    <row r="320" spans="4:5" ht="12.5">
      <c r="D320" s="321"/>
      <c r="E320" s="321"/>
    </row>
    <row r="321" spans="4:5" ht="12.5">
      <c r="D321" s="321"/>
      <c r="E321" s="321"/>
    </row>
    <row r="322" spans="4:5" ht="12.5">
      <c r="D322" s="321"/>
      <c r="E322" s="321"/>
    </row>
    <row r="323" spans="4:5" ht="12.5">
      <c r="D323" s="321"/>
      <c r="E323" s="321"/>
    </row>
    <row r="324" spans="4:5" ht="12.5">
      <c r="D324" s="321"/>
      <c r="E324" s="321"/>
    </row>
    <row r="325" spans="4:5" ht="12.5">
      <c r="D325" s="321"/>
      <c r="E325" s="321"/>
    </row>
    <row r="326" spans="4:5" ht="12.5">
      <c r="D326" s="321"/>
      <c r="E326" s="321"/>
    </row>
    <row r="327" spans="4:5" ht="12.5">
      <c r="D327" s="321"/>
      <c r="E327" s="321"/>
    </row>
    <row r="328" spans="4:5" ht="12.5">
      <c r="D328" s="321"/>
      <c r="E328" s="321"/>
    </row>
    <row r="329" spans="4:5" ht="12.5">
      <c r="D329" s="321"/>
      <c r="E329" s="321"/>
    </row>
    <row r="330" spans="4:5" ht="12.5">
      <c r="D330" s="321"/>
      <c r="E330" s="321"/>
    </row>
    <row r="331" spans="4:5" ht="12.5">
      <c r="D331" s="321"/>
      <c r="E331" s="321"/>
    </row>
    <row r="332" spans="4:5" ht="12.5">
      <c r="D332" s="321"/>
      <c r="E332" s="321"/>
    </row>
    <row r="333" spans="4:5" ht="12.5">
      <c r="D333" s="321"/>
      <c r="E333" s="321"/>
    </row>
    <row r="334" spans="4:5" ht="12.5">
      <c r="D334" s="321"/>
      <c r="E334" s="321"/>
    </row>
    <row r="335" spans="4:5" ht="12.5">
      <c r="D335" s="321"/>
      <c r="E335" s="321"/>
    </row>
    <row r="336" spans="4:5" ht="12.5">
      <c r="D336" s="321"/>
      <c r="E336" s="321"/>
    </row>
    <row r="337" spans="4:5" ht="12.5">
      <c r="D337" s="321"/>
      <c r="E337" s="321"/>
    </row>
    <row r="338" spans="4:5" ht="12.5">
      <c r="D338" s="321"/>
      <c r="E338" s="321"/>
    </row>
    <row r="339" spans="4:5" ht="12.5">
      <c r="D339" s="321"/>
      <c r="E339" s="321"/>
    </row>
    <row r="340" spans="4:5" ht="12.5">
      <c r="D340" s="321"/>
      <c r="E340" s="321"/>
    </row>
    <row r="341" spans="4:5" ht="12.5">
      <c r="D341" s="321"/>
      <c r="E341" s="321"/>
    </row>
    <row r="342" spans="4:5" ht="12.5">
      <c r="D342" s="321"/>
      <c r="E342" s="321"/>
    </row>
    <row r="343" spans="4:5" ht="12.5">
      <c r="D343" s="321"/>
      <c r="E343" s="321"/>
    </row>
    <row r="344" spans="4:5" ht="12.5">
      <c r="D344" s="321"/>
      <c r="E344" s="321"/>
    </row>
    <row r="345" spans="4:5" ht="12.5">
      <c r="D345" s="321"/>
      <c r="E345" s="321"/>
    </row>
    <row r="346" spans="4:5" ht="12.5">
      <c r="D346" s="321"/>
      <c r="E346" s="321"/>
    </row>
    <row r="347" spans="4:5" ht="12.5">
      <c r="D347" s="321"/>
      <c r="E347" s="321"/>
    </row>
    <row r="348" spans="4:5" ht="12.5">
      <c r="D348" s="321"/>
      <c r="E348" s="321"/>
    </row>
    <row r="349" spans="4:5" ht="12.5">
      <c r="D349" s="321"/>
      <c r="E349" s="321"/>
    </row>
    <row r="350" spans="4:5" ht="12.5">
      <c r="D350" s="321"/>
      <c r="E350" s="321"/>
    </row>
    <row r="351" spans="4:5" ht="12.5">
      <c r="D351" s="321"/>
      <c r="E351" s="321"/>
    </row>
    <row r="352" spans="4:5" ht="12.5">
      <c r="D352" s="321"/>
      <c r="E352" s="321"/>
    </row>
    <row r="353" spans="4:5" ht="12.5">
      <c r="D353" s="321"/>
      <c r="E353" s="321"/>
    </row>
    <row r="354" spans="4:5" ht="12.5">
      <c r="D354" s="321"/>
      <c r="E354" s="321"/>
    </row>
    <row r="355" spans="4:5" ht="12.5">
      <c r="D355" s="321"/>
      <c r="E355" s="321"/>
    </row>
    <row r="356" spans="4:5" ht="12.5">
      <c r="D356" s="321"/>
      <c r="E356" s="321"/>
    </row>
    <row r="357" spans="4:5" ht="12.5">
      <c r="D357" s="321"/>
      <c r="E357" s="321"/>
    </row>
    <row r="358" spans="4:5" ht="12.5">
      <c r="D358" s="321"/>
      <c r="E358" s="321"/>
    </row>
    <row r="359" spans="4:5" ht="12.5">
      <c r="D359" s="321"/>
      <c r="E359" s="321"/>
    </row>
    <row r="360" spans="4:5" ht="12.5">
      <c r="D360" s="321"/>
      <c r="E360" s="321"/>
    </row>
    <row r="361" spans="4:5" ht="12.5">
      <c r="D361" s="321"/>
      <c r="E361" s="321"/>
    </row>
    <row r="362" spans="4:5" ht="12.5">
      <c r="D362" s="321"/>
      <c r="E362" s="321"/>
    </row>
    <row r="363" spans="4:5" ht="12.5">
      <c r="D363" s="321"/>
      <c r="E363" s="321"/>
    </row>
    <row r="364" spans="4:5" ht="12.5">
      <c r="D364" s="321"/>
      <c r="E364" s="321"/>
    </row>
    <row r="365" spans="4:5" ht="12.5">
      <c r="D365" s="321"/>
      <c r="E365" s="321"/>
    </row>
    <row r="366" spans="4:5" ht="12.5">
      <c r="D366" s="321"/>
      <c r="E366" s="321"/>
    </row>
    <row r="367" spans="4:5" ht="12.5">
      <c r="D367" s="321"/>
      <c r="E367" s="321"/>
    </row>
    <row r="368" spans="4:5" ht="12.5">
      <c r="D368" s="321"/>
      <c r="E368" s="321"/>
    </row>
    <row r="369" spans="4:5" ht="12.5">
      <c r="D369" s="321"/>
      <c r="E369" s="321"/>
    </row>
    <row r="370" spans="4:5" ht="12.5">
      <c r="D370" s="321"/>
      <c r="E370" s="321"/>
    </row>
    <row r="371" spans="4:5" ht="12.5">
      <c r="D371" s="321"/>
      <c r="E371" s="321"/>
    </row>
    <row r="372" spans="4:5" ht="12.5">
      <c r="D372" s="321"/>
      <c r="E372" s="321"/>
    </row>
    <row r="373" spans="4:5" ht="12.5">
      <c r="D373" s="321"/>
      <c r="E373" s="321"/>
    </row>
    <row r="374" spans="4:5" ht="12.5">
      <c r="D374" s="321"/>
      <c r="E374" s="321"/>
    </row>
    <row r="375" spans="4:5" ht="12.5">
      <c r="D375" s="321"/>
      <c r="E375" s="321"/>
    </row>
    <row r="376" spans="4:5" ht="12.5">
      <c r="D376" s="321"/>
      <c r="E376" s="321"/>
    </row>
    <row r="377" spans="4:5" ht="12.5">
      <c r="D377" s="321"/>
      <c r="E377" s="321"/>
    </row>
    <row r="378" spans="4:5" ht="12.5">
      <c r="D378" s="321"/>
      <c r="E378" s="321"/>
    </row>
    <row r="379" spans="4:5" ht="12.5">
      <c r="D379" s="321"/>
      <c r="E379" s="321"/>
    </row>
    <row r="380" spans="4:5" ht="12.5">
      <c r="D380" s="321"/>
      <c r="E380" s="321"/>
    </row>
    <row r="381" spans="4:5" ht="12.5">
      <c r="D381" s="321"/>
      <c r="E381" s="321"/>
    </row>
    <row r="382" spans="4:5" ht="12.5">
      <c r="D382" s="321"/>
      <c r="E382" s="321"/>
    </row>
    <row r="383" spans="4:5" ht="12.5">
      <c r="D383" s="321"/>
      <c r="E383" s="321"/>
    </row>
    <row r="384" spans="4:5" ht="12.5">
      <c r="D384" s="321"/>
      <c r="E384" s="321"/>
    </row>
    <row r="385" spans="4:5" ht="12.5">
      <c r="D385" s="321"/>
      <c r="E385" s="321"/>
    </row>
    <row r="386" spans="4:5" ht="12.5">
      <c r="D386" s="321"/>
      <c r="E386" s="321"/>
    </row>
    <row r="387" spans="4:5" ht="12.5">
      <c r="D387" s="321"/>
      <c r="E387" s="321"/>
    </row>
    <row r="388" spans="4:5" ht="12.5">
      <c r="D388" s="321"/>
      <c r="E388" s="321"/>
    </row>
    <row r="389" spans="4:5" ht="12.5">
      <c r="D389" s="321"/>
      <c r="E389" s="321"/>
    </row>
    <row r="390" spans="4:5" ht="12.5">
      <c r="D390" s="321"/>
      <c r="E390" s="321"/>
    </row>
    <row r="391" spans="4:5" ht="12.5">
      <c r="D391" s="321"/>
      <c r="E391" s="321"/>
    </row>
    <row r="392" spans="4:5" ht="12.5">
      <c r="D392" s="321"/>
      <c r="E392" s="321"/>
    </row>
    <row r="393" spans="4:5" ht="12.5">
      <c r="D393" s="321"/>
      <c r="E393" s="321"/>
    </row>
    <row r="394" spans="4:5" ht="12.5">
      <c r="D394" s="321"/>
      <c r="E394" s="321"/>
    </row>
    <row r="395" spans="4:5" ht="12.5">
      <c r="D395" s="321"/>
      <c r="E395" s="321"/>
    </row>
    <row r="396" spans="4:5" ht="12.5">
      <c r="D396" s="321"/>
      <c r="E396" s="321"/>
    </row>
    <row r="397" spans="4:5" ht="12.5">
      <c r="D397" s="321"/>
      <c r="E397" s="321"/>
    </row>
    <row r="398" spans="4:5" ht="12.5">
      <c r="D398" s="321"/>
      <c r="E398" s="321"/>
    </row>
    <row r="399" spans="4:5" ht="12.5">
      <c r="D399" s="321"/>
      <c r="E399" s="321"/>
    </row>
    <row r="400" spans="4:5" ht="12.5">
      <c r="D400" s="321"/>
      <c r="E400" s="321"/>
    </row>
    <row r="401" spans="4:5" ht="12.5">
      <c r="D401" s="321"/>
      <c r="E401" s="321"/>
    </row>
    <row r="402" spans="4:5" ht="12.5">
      <c r="D402" s="321"/>
      <c r="E402" s="321"/>
    </row>
    <row r="403" spans="4:5" ht="12.5">
      <c r="D403" s="321"/>
      <c r="E403" s="321"/>
    </row>
    <row r="404" spans="4:5" ht="12.5">
      <c r="D404" s="321"/>
      <c r="E404" s="321"/>
    </row>
    <row r="405" spans="4:5" ht="12.5">
      <c r="D405" s="321"/>
      <c r="E405" s="321"/>
    </row>
    <row r="406" spans="4:5" ht="12.5">
      <c r="D406" s="321"/>
      <c r="E406" s="321"/>
    </row>
    <row r="407" spans="4:5" ht="12.5">
      <c r="D407" s="321"/>
      <c r="E407" s="321"/>
    </row>
    <row r="408" spans="4:5" ht="12.5">
      <c r="D408" s="321"/>
      <c r="E408" s="321"/>
    </row>
    <row r="409" spans="4:5" ht="12.5">
      <c r="D409" s="321"/>
      <c r="E409" s="321"/>
    </row>
    <row r="410" spans="4:5" ht="12.5">
      <c r="D410" s="321"/>
      <c r="E410" s="321"/>
    </row>
    <row r="411" spans="4:5" ht="12.5">
      <c r="D411" s="321"/>
      <c r="E411" s="321"/>
    </row>
    <row r="412" spans="4:5" ht="12.5">
      <c r="D412" s="321"/>
      <c r="E412" s="321"/>
    </row>
    <row r="413" spans="4:5" ht="12.5">
      <c r="D413" s="321"/>
      <c r="E413" s="321"/>
    </row>
    <row r="414" spans="4:5" ht="12.5">
      <c r="D414" s="321"/>
      <c r="E414" s="321"/>
    </row>
    <row r="415" spans="4:5" ht="12.5">
      <c r="D415" s="321"/>
      <c r="E415" s="321"/>
    </row>
    <row r="416" spans="4:5" ht="12.5">
      <c r="D416" s="321"/>
      <c r="E416" s="321"/>
    </row>
    <row r="417" spans="4:5" ht="12.5">
      <c r="D417" s="321"/>
      <c r="E417" s="321"/>
    </row>
    <row r="418" spans="4:5" ht="12.5">
      <c r="D418" s="321"/>
      <c r="E418" s="321"/>
    </row>
    <row r="419" spans="4:5" ht="12.5">
      <c r="D419" s="321"/>
      <c r="E419" s="321"/>
    </row>
    <row r="420" spans="4:5" ht="12.5">
      <c r="D420" s="321"/>
      <c r="E420" s="321"/>
    </row>
    <row r="421" spans="4:5" ht="12.5">
      <c r="D421" s="321"/>
      <c r="E421" s="321"/>
    </row>
    <row r="422" spans="4:5" ht="12.5">
      <c r="D422" s="321"/>
      <c r="E422" s="321"/>
    </row>
    <row r="423" spans="4:5" ht="12.5">
      <c r="D423" s="321"/>
      <c r="E423" s="321"/>
    </row>
    <row r="424" spans="4:5" ht="12.5">
      <c r="D424" s="321"/>
      <c r="E424" s="321"/>
    </row>
    <row r="425" spans="4:5" ht="12.5">
      <c r="D425" s="321"/>
      <c r="E425" s="321"/>
    </row>
    <row r="426" spans="4:5" ht="12.5">
      <c r="D426" s="321"/>
      <c r="E426" s="321"/>
    </row>
    <row r="427" spans="4:5" ht="12.5">
      <c r="D427" s="321"/>
      <c r="E427" s="321"/>
    </row>
    <row r="428" spans="4:5" ht="12.5">
      <c r="D428" s="321"/>
      <c r="E428" s="321"/>
    </row>
    <row r="429" spans="4:5" ht="12.5">
      <c r="D429" s="321"/>
      <c r="E429" s="321"/>
    </row>
    <row r="430" spans="4:5" ht="12.5">
      <c r="D430" s="321"/>
      <c r="E430" s="321"/>
    </row>
    <row r="431" spans="4:5" ht="12.5">
      <c r="D431" s="321"/>
      <c r="E431" s="321"/>
    </row>
    <row r="432" spans="4:5" ht="12.5">
      <c r="D432" s="321"/>
      <c r="E432" s="321"/>
    </row>
    <row r="433" spans="4:5" ht="12.5">
      <c r="D433" s="321"/>
      <c r="E433" s="321"/>
    </row>
    <row r="434" spans="4:5" ht="12.5">
      <c r="D434" s="321"/>
      <c r="E434" s="321"/>
    </row>
    <row r="435" spans="4:5" ht="12.5">
      <c r="D435" s="321"/>
      <c r="E435" s="321"/>
    </row>
    <row r="436" spans="4:5" ht="12.5">
      <c r="D436" s="321"/>
      <c r="E436" s="321"/>
    </row>
    <row r="437" spans="4:5" ht="12.5">
      <c r="D437" s="321"/>
      <c r="E437" s="321"/>
    </row>
    <row r="438" spans="4:5" ht="12.5">
      <c r="D438" s="321"/>
      <c r="E438" s="321"/>
    </row>
    <row r="439" spans="4:5" ht="12.5">
      <c r="D439" s="321"/>
      <c r="E439" s="321"/>
    </row>
    <row r="440" spans="4:5" ht="12.5">
      <c r="D440" s="321"/>
      <c r="E440" s="321"/>
    </row>
    <row r="441" spans="4:5" ht="12.5">
      <c r="D441" s="321"/>
      <c r="E441" s="321"/>
    </row>
    <row r="442" spans="4:5" ht="12.5">
      <c r="D442" s="321"/>
      <c r="E442" s="321"/>
    </row>
    <row r="443" spans="4:5" ht="12.5">
      <c r="D443" s="321"/>
      <c r="E443" s="321"/>
    </row>
    <row r="444" spans="4:5" ht="12.5">
      <c r="D444" s="321"/>
      <c r="E444" s="321"/>
    </row>
    <row r="445" spans="4:5" ht="12.5">
      <c r="D445" s="321"/>
      <c r="E445" s="321"/>
    </row>
    <row r="446" spans="4:5" ht="12.5">
      <c r="D446" s="321"/>
      <c r="E446" s="321"/>
    </row>
    <row r="447" spans="4:5" ht="12.5">
      <c r="D447" s="321"/>
      <c r="E447" s="321"/>
    </row>
    <row r="448" spans="4:5" ht="12.5">
      <c r="D448" s="321"/>
      <c r="E448" s="321"/>
    </row>
    <row r="449" spans="4:5" ht="12.5">
      <c r="D449" s="321"/>
      <c r="E449" s="321"/>
    </row>
    <row r="450" spans="4:5" ht="12.5">
      <c r="D450" s="321"/>
      <c r="E450" s="321"/>
    </row>
    <row r="451" spans="4:5" ht="12.5">
      <c r="D451" s="321"/>
      <c r="E451" s="321"/>
    </row>
    <row r="452" spans="4:5" ht="12.5">
      <c r="D452" s="321"/>
      <c r="E452" s="321"/>
    </row>
    <row r="453" spans="4:5" ht="12.5">
      <c r="D453" s="321"/>
      <c r="E453" s="321"/>
    </row>
    <row r="454" spans="4:5" ht="12.5">
      <c r="D454" s="321"/>
      <c r="E454" s="321"/>
    </row>
    <row r="455" spans="4:5" ht="12.5">
      <c r="D455" s="321"/>
      <c r="E455" s="321"/>
    </row>
    <row r="456" spans="4:5" ht="12.5">
      <c r="D456" s="321"/>
      <c r="E456" s="321"/>
    </row>
    <row r="457" spans="4:5" ht="12.5">
      <c r="D457" s="321"/>
      <c r="E457" s="321"/>
    </row>
    <row r="458" spans="4:5" ht="12.5">
      <c r="D458" s="321"/>
      <c r="E458" s="321"/>
    </row>
    <row r="459" spans="4:5" ht="12.5">
      <c r="D459" s="321"/>
      <c r="E459" s="321"/>
    </row>
    <row r="460" spans="4:5" ht="12.5">
      <c r="D460" s="321"/>
      <c r="E460" s="321"/>
    </row>
    <row r="461" spans="4:5" ht="12.5">
      <c r="D461" s="321"/>
      <c r="E461" s="321"/>
    </row>
    <row r="462" spans="4:5" ht="12.5">
      <c r="D462" s="321"/>
      <c r="E462" s="321"/>
    </row>
    <row r="463" spans="4:5" ht="12.5">
      <c r="D463" s="321"/>
      <c r="E463" s="321"/>
    </row>
    <row r="464" spans="4:5" ht="12.5">
      <c r="D464" s="321"/>
      <c r="E464" s="321"/>
    </row>
    <row r="465" spans="4:5" ht="12.5">
      <c r="D465" s="321"/>
      <c r="E465" s="321"/>
    </row>
    <row r="466" spans="4:5" ht="12.5">
      <c r="D466" s="321"/>
      <c r="E466" s="321"/>
    </row>
    <row r="467" spans="4:5" ht="12.5">
      <c r="D467" s="321"/>
      <c r="E467" s="321"/>
    </row>
    <row r="468" spans="4:5" ht="12.5">
      <c r="D468" s="321"/>
      <c r="E468" s="321"/>
    </row>
    <row r="469" spans="4:5" ht="12.5">
      <c r="D469" s="321"/>
      <c r="E469" s="321"/>
    </row>
    <row r="470" spans="4:5" ht="12.5">
      <c r="D470" s="321"/>
      <c r="E470" s="321"/>
    </row>
    <row r="471" spans="4:5" ht="12.5">
      <c r="D471" s="321"/>
      <c r="E471" s="321"/>
    </row>
    <row r="472" spans="4:5" ht="12.5">
      <c r="D472" s="321"/>
      <c r="E472" s="321"/>
    </row>
    <row r="473" spans="4:5" ht="12.5">
      <c r="D473" s="321"/>
      <c r="E473" s="321"/>
    </row>
    <row r="474" spans="4:5" ht="12.5">
      <c r="D474" s="321"/>
      <c r="E474" s="321"/>
    </row>
    <row r="475" spans="4:5" ht="12.5">
      <c r="D475" s="321"/>
      <c r="E475" s="321"/>
    </row>
    <row r="476" spans="4:5" ht="12.5">
      <c r="D476" s="321"/>
      <c r="E476" s="321"/>
    </row>
    <row r="477" spans="4:5" ht="12.5">
      <c r="D477" s="321"/>
      <c r="E477" s="321"/>
    </row>
    <row r="478" spans="4:5" ht="12.5">
      <c r="D478" s="321"/>
      <c r="E478" s="321"/>
    </row>
    <row r="479" spans="4:5" ht="12.5">
      <c r="D479" s="321"/>
      <c r="E479" s="321"/>
    </row>
    <row r="480" spans="4:5" ht="12.5">
      <c r="D480" s="321"/>
      <c r="E480" s="321"/>
    </row>
    <row r="481" spans="4:5" ht="12.5">
      <c r="D481" s="321"/>
      <c r="E481" s="321"/>
    </row>
    <row r="482" spans="4:5" ht="12.5">
      <c r="D482" s="321"/>
      <c r="E482" s="321"/>
    </row>
    <row r="483" spans="4:5" ht="12.5">
      <c r="D483" s="321"/>
      <c r="E483" s="321"/>
    </row>
    <row r="484" spans="4:5" ht="12.5">
      <c r="D484" s="321"/>
      <c r="E484" s="321"/>
    </row>
    <row r="485" spans="4:5" ht="12.5">
      <c r="D485" s="321"/>
      <c r="E485" s="321"/>
    </row>
    <row r="486" spans="4:5" ht="12.5">
      <c r="D486" s="321"/>
      <c r="E486" s="321"/>
    </row>
    <row r="487" spans="4:5" ht="12.5">
      <c r="D487" s="321"/>
      <c r="E487" s="321"/>
    </row>
    <row r="488" spans="4:5" ht="12.5">
      <c r="D488" s="321"/>
      <c r="E488" s="321"/>
    </row>
    <row r="489" spans="4:5" ht="12.5">
      <c r="D489" s="321"/>
      <c r="E489" s="321"/>
    </row>
    <row r="490" spans="4:5" ht="12.5">
      <c r="D490" s="321"/>
      <c r="E490" s="321"/>
    </row>
    <row r="491" spans="4:5" ht="12.5">
      <c r="D491" s="321"/>
      <c r="E491" s="321"/>
    </row>
    <row r="492" spans="4:5" ht="12.5">
      <c r="D492" s="321"/>
      <c r="E492" s="321"/>
    </row>
    <row r="493" spans="4:5" ht="12.5">
      <c r="D493" s="321"/>
      <c r="E493" s="321"/>
    </row>
    <row r="494" spans="4:5" ht="12.5">
      <c r="D494" s="321"/>
      <c r="E494" s="321"/>
    </row>
    <row r="495" spans="4:5" ht="12.5">
      <c r="D495" s="321"/>
      <c r="E495" s="321"/>
    </row>
    <row r="496" spans="4:5" ht="12.5">
      <c r="D496" s="321"/>
      <c r="E496" s="321"/>
    </row>
    <row r="497" spans="4:5" ht="12.5">
      <c r="D497" s="321"/>
      <c r="E497" s="321"/>
    </row>
    <row r="498" spans="4:5" ht="12.5">
      <c r="D498" s="321"/>
      <c r="E498" s="321"/>
    </row>
    <row r="499" spans="4:5" ht="12.5">
      <c r="D499" s="321"/>
      <c r="E499" s="321"/>
    </row>
    <row r="500" spans="4:5" ht="12.5">
      <c r="D500" s="321"/>
      <c r="E500" s="321"/>
    </row>
    <row r="501" spans="4:5" ht="12.5">
      <c r="D501" s="321"/>
      <c r="E501" s="321"/>
    </row>
    <row r="502" spans="4:5" ht="12.5">
      <c r="D502" s="321"/>
      <c r="E502" s="321"/>
    </row>
    <row r="503" spans="4:5" ht="12.5">
      <c r="D503" s="321"/>
      <c r="E503" s="321"/>
    </row>
    <row r="504" spans="4:5" ht="12.5">
      <c r="D504" s="321"/>
      <c r="E504" s="321"/>
    </row>
    <row r="505" spans="4:5" ht="12.5">
      <c r="D505" s="321"/>
      <c r="E505" s="321"/>
    </row>
    <row r="506" spans="4:5" ht="12.5">
      <c r="D506" s="321"/>
      <c r="E506" s="321"/>
    </row>
    <row r="507" spans="4:5" ht="12.5">
      <c r="D507" s="321"/>
      <c r="E507" s="321"/>
    </row>
    <row r="508" spans="4:5" ht="12.5">
      <c r="D508" s="321"/>
      <c r="E508" s="321"/>
    </row>
    <row r="509" spans="4:5" ht="12.5">
      <c r="D509" s="321"/>
      <c r="E509" s="321"/>
    </row>
    <row r="510" spans="4:5" ht="12.5">
      <c r="D510" s="321"/>
      <c r="E510" s="321"/>
    </row>
    <row r="511" spans="4:5" ht="12.5">
      <c r="D511" s="321"/>
      <c r="E511" s="321"/>
    </row>
    <row r="512" spans="4:5" ht="12.5">
      <c r="D512" s="321"/>
      <c r="E512" s="321"/>
    </row>
    <row r="513" spans="4:5" ht="12.5">
      <c r="D513" s="321"/>
      <c r="E513" s="321"/>
    </row>
    <row r="514" spans="4:5" ht="12.5">
      <c r="D514" s="321"/>
      <c r="E514" s="321"/>
    </row>
    <row r="515" spans="4:5" ht="12.5">
      <c r="D515" s="321"/>
      <c r="E515" s="321"/>
    </row>
    <row r="516" spans="4:5" ht="12.5">
      <c r="D516" s="321"/>
      <c r="E516" s="321"/>
    </row>
    <row r="517" spans="4:5" ht="12.5">
      <c r="D517" s="321"/>
      <c r="E517" s="321"/>
    </row>
    <row r="518" spans="4:5" ht="12.5">
      <c r="D518" s="321"/>
      <c r="E518" s="321"/>
    </row>
    <row r="519" spans="4:5" ht="12.5">
      <c r="D519" s="321"/>
      <c r="E519" s="321"/>
    </row>
    <row r="520" spans="4:5" ht="12.5">
      <c r="D520" s="321"/>
      <c r="E520" s="321"/>
    </row>
    <row r="521" spans="4:5" ht="12.5">
      <c r="D521" s="321"/>
      <c r="E521" s="321"/>
    </row>
    <row r="522" spans="4:5" ht="12.5">
      <c r="D522" s="321"/>
      <c r="E522" s="321"/>
    </row>
    <row r="523" spans="4:5" ht="12.5">
      <c r="D523" s="321"/>
      <c r="E523" s="321"/>
    </row>
    <row r="524" spans="4:5" ht="12.5">
      <c r="D524" s="321"/>
      <c r="E524" s="321"/>
    </row>
    <row r="525" spans="4:5" ht="12.5">
      <c r="D525" s="321"/>
      <c r="E525" s="321"/>
    </row>
    <row r="526" spans="4:5" ht="12.5">
      <c r="D526" s="321"/>
      <c r="E526" s="321"/>
    </row>
    <row r="527" spans="4:5" ht="12.5">
      <c r="D527" s="321"/>
      <c r="E527" s="321"/>
    </row>
    <row r="528" spans="4:5" ht="12.5">
      <c r="D528" s="321"/>
      <c r="E528" s="321"/>
    </row>
    <row r="529" spans="4:5" ht="12.5">
      <c r="D529" s="321"/>
      <c r="E529" s="321"/>
    </row>
    <row r="530" spans="4:5" ht="12.5">
      <c r="D530" s="321"/>
      <c r="E530" s="321"/>
    </row>
    <row r="531" spans="4:5" ht="12.5">
      <c r="D531" s="321"/>
      <c r="E531" s="321"/>
    </row>
    <row r="532" spans="4:5" ht="12.5">
      <c r="D532" s="321"/>
      <c r="E532" s="321"/>
    </row>
    <row r="533" spans="4:5" ht="12.5">
      <c r="D533" s="321"/>
      <c r="E533" s="321"/>
    </row>
    <row r="534" spans="4:5" ht="12.5">
      <c r="D534" s="321"/>
      <c r="E534" s="321"/>
    </row>
    <row r="535" spans="4:5" ht="12.5">
      <c r="D535" s="321"/>
      <c r="E535" s="321"/>
    </row>
    <row r="536" spans="4:5" ht="12.5">
      <c r="D536" s="321"/>
      <c r="E536" s="321"/>
    </row>
    <row r="537" spans="4:5" ht="12.5">
      <c r="D537" s="321"/>
      <c r="E537" s="321"/>
    </row>
    <row r="538" spans="4:5" ht="12.5">
      <c r="D538" s="321"/>
      <c r="E538" s="321"/>
    </row>
    <row r="539" spans="4:5" ht="12.5">
      <c r="D539" s="321"/>
      <c r="E539" s="321"/>
    </row>
    <row r="540" spans="4:5" ht="12.5">
      <c r="D540" s="321"/>
      <c r="E540" s="321"/>
    </row>
    <row r="541" spans="4:5" ht="12.5">
      <c r="D541" s="321"/>
      <c r="E541" s="321"/>
    </row>
    <row r="542" spans="4:5" ht="12.5">
      <c r="D542" s="321"/>
      <c r="E542" s="321"/>
    </row>
    <row r="543" spans="4:5" ht="12.5">
      <c r="D543" s="321"/>
      <c r="E543" s="321"/>
    </row>
    <row r="544" spans="4:5" ht="12.5">
      <c r="D544" s="321"/>
      <c r="E544" s="321"/>
    </row>
    <row r="545" spans="4:5" ht="12.5">
      <c r="D545" s="321"/>
      <c r="E545" s="321"/>
    </row>
    <row r="546" spans="4:5" ht="12.5">
      <c r="D546" s="321"/>
      <c r="E546" s="321"/>
    </row>
    <row r="547" spans="4:5" ht="12.5">
      <c r="D547" s="321"/>
      <c r="E547" s="321"/>
    </row>
    <row r="548" spans="4:5" ht="12.5">
      <c r="D548" s="321"/>
      <c r="E548" s="321"/>
    </row>
    <row r="549" spans="4:5" ht="12.5">
      <c r="D549" s="321"/>
      <c r="E549" s="321"/>
    </row>
    <row r="550" spans="4:5" ht="12.5">
      <c r="D550" s="321"/>
      <c r="E550" s="321"/>
    </row>
    <row r="551" spans="4:5" ht="12.5">
      <c r="D551" s="321"/>
      <c r="E551" s="321"/>
    </row>
    <row r="552" spans="4:5" ht="12.5">
      <c r="D552" s="321"/>
      <c r="E552" s="321"/>
    </row>
    <row r="553" spans="4:5" ht="12.5">
      <c r="D553" s="321"/>
      <c r="E553" s="321"/>
    </row>
    <row r="554" spans="4:5" ht="12.5">
      <c r="D554" s="321"/>
      <c r="E554" s="321"/>
    </row>
    <row r="555" spans="4:5" ht="12.5">
      <c r="D555" s="321"/>
      <c r="E555" s="321"/>
    </row>
    <row r="556" spans="4:5" ht="12.5">
      <c r="D556" s="321"/>
      <c r="E556" s="321"/>
    </row>
    <row r="557" spans="4:5" ht="12.5">
      <c r="D557" s="321"/>
      <c r="E557" s="321"/>
    </row>
    <row r="558" spans="4:5" ht="12.5">
      <c r="D558" s="321"/>
      <c r="E558" s="321"/>
    </row>
    <row r="559" spans="4:5" ht="12.5">
      <c r="D559" s="321"/>
      <c r="E559" s="321"/>
    </row>
    <row r="560" spans="4:5" ht="12.5">
      <c r="D560" s="321"/>
      <c r="E560" s="321"/>
    </row>
    <row r="561" spans="4:5" ht="12.5">
      <c r="D561" s="321"/>
      <c r="E561" s="321"/>
    </row>
    <row r="562" spans="4:5" ht="12.5">
      <c r="D562" s="321"/>
      <c r="E562" s="321"/>
    </row>
    <row r="563" spans="4:5" ht="12.5">
      <c r="D563" s="321"/>
      <c r="E563" s="321"/>
    </row>
    <row r="564" spans="4:5" ht="12.5">
      <c r="D564" s="321"/>
      <c r="E564" s="321"/>
    </row>
    <row r="565" spans="4:5" ht="12.5">
      <c r="D565" s="321"/>
      <c r="E565" s="321"/>
    </row>
    <row r="566" spans="4:5" ht="12.5">
      <c r="D566" s="321"/>
      <c r="E566" s="321"/>
    </row>
    <row r="567" spans="4:5" ht="12.5">
      <c r="D567" s="321"/>
      <c r="E567" s="321"/>
    </row>
    <row r="568" spans="4:5" ht="12.5">
      <c r="D568" s="321"/>
      <c r="E568" s="321"/>
    </row>
    <row r="569" spans="4:5" ht="12.5">
      <c r="D569" s="321"/>
      <c r="E569" s="321"/>
    </row>
    <row r="570" spans="4:5" ht="12.5">
      <c r="D570" s="321"/>
      <c r="E570" s="321"/>
    </row>
    <row r="571" spans="4:5" ht="12.5">
      <c r="D571" s="321"/>
      <c r="E571" s="321"/>
    </row>
    <row r="572" spans="4:5" ht="12.5">
      <c r="D572" s="321"/>
      <c r="E572" s="321"/>
    </row>
    <row r="573" spans="4:5" ht="12.5">
      <c r="D573" s="321"/>
      <c r="E573" s="321"/>
    </row>
    <row r="574" spans="4:5" ht="12.5">
      <c r="D574" s="321"/>
      <c r="E574" s="321"/>
    </row>
    <row r="575" spans="4:5" ht="12.5">
      <c r="D575" s="321"/>
      <c r="E575" s="321"/>
    </row>
    <row r="576" spans="4:5" ht="12.5">
      <c r="D576" s="321"/>
      <c r="E576" s="321"/>
    </row>
    <row r="577" spans="4:5" ht="12.5">
      <c r="D577" s="321"/>
      <c r="E577" s="321"/>
    </row>
    <row r="578" spans="4:5" ht="12.5">
      <c r="D578" s="321"/>
      <c r="E578" s="321"/>
    </row>
    <row r="579" spans="4:5" ht="12.5">
      <c r="D579" s="321"/>
      <c r="E579" s="321"/>
    </row>
    <row r="580" spans="4:5" ht="12.5">
      <c r="D580" s="321"/>
      <c r="E580" s="321"/>
    </row>
    <row r="581" spans="4:5" ht="12.5">
      <c r="D581" s="321"/>
      <c r="E581" s="321"/>
    </row>
    <row r="582" spans="4:5" ht="12.5">
      <c r="D582" s="321"/>
      <c r="E582" s="321"/>
    </row>
    <row r="583" spans="4:5" ht="12.5">
      <c r="D583" s="321"/>
      <c r="E583" s="321"/>
    </row>
    <row r="584" spans="4:5" ht="12.5">
      <c r="D584" s="321"/>
      <c r="E584" s="321"/>
    </row>
    <row r="585" spans="4:5" ht="12.5">
      <c r="D585" s="321"/>
      <c r="E585" s="321"/>
    </row>
    <row r="586" spans="4:5" ht="12.5">
      <c r="D586" s="321"/>
      <c r="E586" s="321"/>
    </row>
    <row r="587" spans="4:5" ht="12.5">
      <c r="D587" s="321"/>
      <c r="E587" s="321"/>
    </row>
    <row r="588" spans="4:5" ht="12.5">
      <c r="D588" s="321"/>
      <c r="E588" s="321"/>
    </row>
    <row r="589" spans="4:5" ht="12.5">
      <c r="D589" s="321"/>
      <c r="E589" s="321"/>
    </row>
    <row r="590" spans="4:5" ht="12.5">
      <c r="D590" s="321"/>
      <c r="E590" s="321"/>
    </row>
    <row r="591" spans="4:5" ht="12.5">
      <c r="D591" s="321"/>
      <c r="E591" s="321"/>
    </row>
    <row r="592" spans="4:5" ht="12.5">
      <c r="D592" s="321"/>
      <c r="E592" s="321"/>
    </row>
    <row r="593" spans="4:5" ht="12.5">
      <c r="D593" s="321"/>
      <c r="E593" s="321"/>
    </row>
    <row r="594" spans="4:5" ht="12.5">
      <c r="D594" s="321"/>
      <c r="E594" s="321"/>
    </row>
    <row r="595" spans="4:5" ht="12.5">
      <c r="D595" s="321"/>
      <c r="E595" s="321"/>
    </row>
    <row r="596" spans="4:5" ht="12.5">
      <c r="D596" s="321"/>
      <c r="E596" s="321"/>
    </row>
    <row r="597" spans="4:5" ht="12.5">
      <c r="D597" s="321"/>
      <c r="E597" s="321"/>
    </row>
    <row r="598" spans="4:5" ht="12.5">
      <c r="D598" s="321"/>
      <c r="E598" s="321"/>
    </row>
    <row r="599" spans="4:5" ht="12.5">
      <c r="D599" s="321"/>
      <c r="E599" s="321"/>
    </row>
    <row r="600" spans="4:5" ht="12.5">
      <c r="D600" s="321"/>
      <c r="E600" s="321"/>
    </row>
    <row r="601" spans="4:5" ht="12.5">
      <c r="D601" s="321"/>
      <c r="E601" s="321"/>
    </row>
    <row r="602" spans="4:5" ht="12.5">
      <c r="D602" s="321"/>
      <c r="E602" s="321"/>
    </row>
    <row r="603" spans="4:5" ht="12.5">
      <c r="D603" s="321"/>
      <c r="E603" s="321"/>
    </row>
    <row r="604" spans="4:5" ht="12.5">
      <c r="D604" s="321"/>
      <c r="E604" s="321"/>
    </row>
    <row r="605" spans="4:5" ht="12.5">
      <c r="D605" s="321"/>
      <c r="E605" s="321"/>
    </row>
    <row r="606" spans="4:5" ht="12.5">
      <c r="D606" s="321"/>
      <c r="E606" s="321"/>
    </row>
    <row r="607" spans="4:5" ht="12.5">
      <c r="D607" s="321"/>
      <c r="E607" s="321"/>
    </row>
    <row r="608" spans="4:5" ht="12.5">
      <c r="D608" s="321"/>
      <c r="E608" s="321"/>
    </row>
    <row r="609" spans="4:5" ht="12.5">
      <c r="D609" s="321"/>
      <c r="E609" s="321"/>
    </row>
    <row r="610" spans="4:5" ht="12.5">
      <c r="D610" s="321"/>
      <c r="E610" s="321"/>
    </row>
    <row r="611" spans="4:5" ht="12.5">
      <c r="D611" s="321"/>
      <c r="E611" s="321"/>
    </row>
    <row r="612" spans="4:5" ht="12.5">
      <c r="D612" s="321"/>
      <c r="E612" s="321"/>
    </row>
    <row r="613" spans="4:5" ht="12.5">
      <c r="D613" s="321"/>
      <c r="E613" s="321"/>
    </row>
    <row r="614" spans="4:5" ht="12.5">
      <c r="D614" s="321"/>
      <c r="E614" s="321"/>
    </row>
    <row r="615" spans="4:5" ht="12.5">
      <c r="D615" s="321"/>
      <c r="E615" s="321"/>
    </row>
    <row r="616" spans="4:5" ht="12.5">
      <c r="D616" s="321"/>
      <c r="E616" s="321"/>
    </row>
    <row r="617" spans="4:5" ht="12.5">
      <c r="D617" s="321"/>
      <c r="E617" s="321"/>
    </row>
    <row r="618" spans="4:5" ht="12.5">
      <c r="D618" s="321"/>
      <c r="E618" s="321"/>
    </row>
    <row r="619" spans="4:5" ht="12.5">
      <c r="D619" s="321"/>
      <c r="E619" s="321"/>
    </row>
    <row r="620" spans="4:5" ht="12.5">
      <c r="D620" s="321"/>
      <c r="E620" s="321"/>
    </row>
    <row r="621" spans="4:5" ht="12.5">
      <c r="D621" s="321"/>
      <c r="E621" s="321"/>
    </row>
    <row r="622" spans="4:5" ht="12.5">
      <c r="D622" s="321"/>
      <c r="E622" s="321"/>
    </row>
    <row r="623" spans="4:5" ht="12.5">
      <c r="D623" s="321"/>
      <c r="E623" s="321"/>
    </row>
    <row r="624" spans="4:5" ht="12.5">
      <c r="D624" s="321"/>
      <c r="E624" s="321"/>
    </row>
    <row r="625" spans="4:5" ht="12.5">
      <c r="D625" s="321"/>
      <c r="E625" s="321"/>
    </row>
    <row r="626" spans="4:5" ht="12.5">
      <c r="D626" s="321"/>
      <c r="E626" s="321"/>
    </row>
    <row r="627" spans="4:5" ht="12.5">
      <c r="D627" s="321"/>
      <c r="E627" s="321"/>
    </row>
    <row r="628" spans="4:5" ht="12.5">
      <c r="D628" s="321"/>
      <c r="E628" s="321"/>
    </row>
    <row r="629" spans="4:5" ht="12.5">
      <c r="D629" s="321"/>
      <c r="E629" s="321"/>
    </row>
    <row r="630" spans="4:5" ht="12.5">
      <c r="D630" s="321"/>
      <c r="E630" s="321"/>
    </row>
    <row r="631" spans="4:5" ht="12.5">
      <c r="D631" s="321"/>
      <c r="E631" s="321"/>
    </row>
    <row r="632" spans="4:5" ht="12.5">
      <c r="D632" s="321"/>
      <c r="E632" s="321"/>
    </row>
    <row r="633" spans="4:5" ht="12.5">
      <c r="D633" s="321"/>
      <c r="E633" s="321"/>
    </row>
    <row r="634" spans="4:5" ht="12.5">
      <c r="D634" s="321"/>
      <c r="E634" s="321"/>
    </row>
    <row r="635" spans="4:5" ht="12.5">
      <c r="D635" s="321"/>
      <c r="E635" s="321"/>
    </row>
    <row r="636" spans="4:5" ht="12.5">
      <c r="D636" s="321"/>
      <c r="E636" s="321"/>
    </row>
    <row r="637" spans="4:5" ht="12.5">
      <c r="D637" s="321"/>
      <c r="E637" s="321"/>
    </row>
    <row r="638" spans="4:5" ht="12.5">
      <c r="D638" s="321"/>
      <c r="E638" s="321"/>
    </row>
    <row r="639" spans="4:5" ht="12.5">
      <c r="D639" s="321"/>
      <c r="E639" s="321"/>
    </row>
    <row r="640" spans="4:5" ht="12.5">
      <c r="D640" s="321"/>
      <c r="E640" s="321"/>
    </row>
    <row r="641" spans="4:5" ht="12.5">
      <c r="D641" s="321"/>
      <c r="E641" s="321"/>
    </row>
    <row r="642" spans="4:5" ht="12.5">
      <c r="D642" s="321"/>
      <c r="E642" s="321"/>
    </row>
    <row r="643" spans="4:5" ht="12.5">
      <c r="D643" s="321"/>
      <c r="E643" s="321"/>
    </row>
    <row r="644" spans="4:5" ht="12.5">
      <c r="D644" s="321"/>
      <c r="E644" s="321"/>
    </row>
    <row r="645" spans="4:5" ht="12.5">
      <c r="D645" s="321"/>
      <c r="E645" s="321"/>
    </row>
    <row r="646" spans="4:5" ht="12.5">
      <c r="D646" s="321"/>
      <c r="E646" s="321"/>
    </row>
    <row r="647" spans="4:5" ht="12.5">
      <c r="D647" s="321"/>
      <c r="E647" s="321"/>
    </row>
    <row r="648" spans="4:5" ht="12.5">
      <c r="D648" s="321"/>
      <c r="E648" s="321"/>
    </row>
    <row r="649" spans="4:5" ht="12.5">
      <c r="D649" s="321"/>
      <c r="E649" s="321"/>
    </row>
    <row r="650" spans="4:5" ht="12.5">
      <c r="D650" s="321"/>
      <c r="E650" s="321"/>
    </row>
    <row r="651" spans="4:5" ht="12.5">
      <c r="D651" s="321"/>
      <c r="E651" s="321"/>
    </row>
    <row r="652" spans="4:5" ht="12.5">
      <c r="D652" s="321"/>
      <c r="E652" s="321"/>
    </row>
    <row r="653" spans="4:5" ht="12.5">
      <c r="D653" s="321"/>
      <c r="E653" s="321"/>
    </row>
    <row r="654" spans="4:5" ht="12.5">
      <c r="D654" s="321"/>
      <c r="E654" s="321"/>
    </row>
    <row r="655" spans="4:5" ht="12.5">
      <c r="D655" s="321"/>
      <c r="E655" s="321"/>
    </row>
    <row r="656" spans="4:5" ht="12.5">
      <c r="D656" s="321"/>
      <c r="E656" s="321"/>
    </row>
    <row r="657" spans="4:5" ht="12.5">
      <c r="D657" s="321"/>
      <c r="E657" s="321"/>
    </row>
    <row r="658" spans="4:5" ht="12.5">
      <c r="D658" s="321"/>
      <c r="E658" s="321"/>
    </row>
    <row r="659" spans="4:5" ht="12.5">
      <c r="D659" s="321"/>
      <c r="E659" s="321"/>
    </row>
    <row r="660" spans="4:5" ht="12.5">
      <c r="D660" s="321"/>
      <c r="E660" s="321"/>
    </row>
    <row r="661" spans="4:5" ht="12.5">
      <c r="D661" s="321"/>
      <c r="E661" s="321"/>
    </row>
    <row r="662" spans="4:5" ht="12.5">
      <c r="D662" s="321"/>
      <c r="E662" s="321"/>
    </row>
    <row r="663" spans="4:5" ht="12.5">
      <c r="D663" s="321"/>
      <c r="E663" s="321"/>
    </row>
    <row r="664" spans="4:5" ht="12.5">
      <c r="D664" s="321"/>
      <c r="E664" s="321"/>
    </row>
    <row r="665" spans="4:5" ht="12.5">
      <c r="D665" s="321"/>
      <c r="E665" s="321"/>
    </row>
    <row r="666" spans="4:5" ht="12.5">
      <c r="D666" s="321"/>
      <c r="E666" s="321"/>
    </row>
    <row r="667" spans="4:5" ht="12.5">
      <c r="D667" s="321"/>
      <c r="E667" s="321"/>
    </row>
    <row r="668" spans="4:5" ht="12.5">
      <c r="D668" s="321"/>
      <c r="E668" s="321"/>
    </row>
    <row r="669" spans="4:5" ht="12.5">
      <c r="D669" s="321"/>
      <c r="E669" s="321"/>
    </row>
    <row r="670" spans="4:5" ht="12.5">
      <c r="D670" s="321"/>
      <c r="E670" s="321"/>
    </row>
    <row r="671" spans="4:5" ht="12.5">
      <c r="D671" s="321"/>
      <c r="E671" s="321"/>
    </row>
    <row r="672" spans="4:5" ht="12.5">
      <c r="D672" s="321"/>
      <c r="E672" s="321"/>
    </row>
    <row r="673" spans="4:5" ht="12.5">
      <c r="D673" s="321"/>
      <c r="E673" s="321"/>
    </row>
    <row r="674" spans="4:5" ht="12.5">
      <c r="D674" s="321"/>
      <c r="E674" s="321"/>
    </row>
    <row r="675" spans="4:5" ht="12.5">
      <c r="D675" s="321"/>
      <c r="E675" s="321"/>
    </row>
    <row r="676" spans="4:5" ht="12.5">
      <c r="D676" s="321"/>
      <c r="E676" s="321"/>
    </row>
    <row r="677" spans="4:5" ht="12.5">
      <c r="D677" s="321"/>
      <c r="E677" s="321"/>
    </row>
    <row r="678" spans="4:5" ht="12.5">
      <c r="D678" s="321"/>
      <c r="E678" s="321"/>
    </row>
    <row r="679" spans="4:5" ht="12.5">
      <c r="D679" s="321"/>
      <c r="E679" s="321"/>
    </row>
    <row r="680" spans="4:5" ht="12.5">
      <c r="D680" s="321"/>
      <c r="E680" s="321"/>
    </row>
    <row r="681" spans="4:5" ht="12.5">
      <c r="D681" s="321"/>
      <c r="E681" s="321"/>
    </row>
    <row r="682" spans="4:5" ht="12.5">
      <c r="D682" s="321"/>
      <c r="E682" s="321"/>
    </row>
    <row r="683" spans="4:5" ht="12.5">
      <c r="D683" s="321"/>
      <c r="E683" s="321"/>
    </row>
    <row r="684" spans="4:5" ht="12.5">
      <c r="D684" s="321"/>
      <c r="E684" s="321"/>
    </row>
    <row r="685" spans="4:5" ht="12.5">
      <c r="D685" s="321"/>
      <c r="E685" s="321"/>
    </row>
    <row r="686" spans="4:5" ht="12.5">
      <c r="D686" s="321"/>
      <c r="E686" s="321"/>
    </row>
    <row r="687" spans="4:5" ht="12.5">
      <c r="D687" s="321"/>
      <c r="E687" s="321"/>
    </row>
    <row r="688" spans="4:5" ht="12.5">
      <c r="D688" s="321"/>
      <c r="E688" s="321"/>
    </row>
    <row r="689" spans="4:5" ht="12.5">
      <c r="D689" s="321"/>
      <c r="E689" s="321"/>
    </row>
    <row r="690" spans="4:5" ht="12.5">
      <c r="D690" s="321"/>
      <c r="E690" s="321"/>
    </row>
    <row r="691" spans="4:5" ht="12.5">
      <c r="D691" s="321"/>
      <c r="E691" s="321"/>
    </row>
    <row r="692" spans="4:5" ht="12.5">
      <c r="D692" s="321"/>
      <c r="E692" s="321"/>
    </row>
    <row r="693" spans="4:5" ht="12.5">
      <c r="D693" s="321"/>
      <c r="E693" s="321"/>
    </row>
    <row r="694" spans="4:5" ht="12.5">
      <c r="D694" s="321"/>
      <c r="E694" s="321"/>
    </row>
    <row r="695" spans="4:5" ht="12.5">
      <c r="D695" s="321"/>
      <c r="E695" s="321"/>
    </row>
    <row r="696" spans="4:5" ht="12.5">
      <c r="D696" s="321"/>
      <c r="E696" s="321"/>
    </row>
    <row r="697" spans="4:5" ht="12.5">
      <c r="D697" s="321"/>
      <c r="E697" s="321"/>
    </row>
    <row r="698" spans="4:5" ht="12.5">
      <c r="D698" s="321"/>
      <c r="E698" s="321"/>
    </row>
    <row r="699" spans="4:5" ht="12.5">
      <c r="D699" s="321"/>
      <c r="E699" s="321"/>
    </row>
    <row r="700" spans="4:5" ht="12.5">
      <c r="D700" s="321"/>
      <c r="E700" s="321"/>
    </row>
    <row r="701" spans="4:5" ht="12.5">
      <c r="D701" s="321"/>
      <c r="E701" s="321"/>
    </row>
    <row r="702" spans="4:5" ht="12.5">
      <c r="D702" s="321"/>
      <c r="E702" s="321"/>
    </row>
    <row r="703" spans="4:5" ht="12.5">
      <c r="D703" s="321"/>
      <c r="E703" s="321"/>
    </row>
    <row r="704" spans="4:5" ht="12.5">
      <c r="D704" s="321"/>
      <c r="E704" s="321"/>
    </row>
    <row r="705" spans="4:5" ht="12.5">
      <c r="D705" s="321"/>
      <c r="E705" s="321"/>
    </row>
    <row r="706" spans="4:5" ht="12.5">
      <c r="D706" s="321"/>
      <c r="E706" s="321"/>
    </row>
    <row r="707" spans="4:5" ht="12.5">
      <c r="D707" s="321"/>
      <c r="E707" s="321"/>
    </row>
    <row r="708" spans="4:5" ht="12.5">
      <c r="D708" s="321"/>
      <c r="E708" s="321"/>
    </row>
    <row r="709" spans="4:5" ht="12.5">
      <c r="D709" s="321"/>
      <c r="E709" s="321"/>
    </row>
    <row r="710" spans="4:5" ht="12.5">
      <c r="D710" s="321"/>
      <c r="E710" s="321"/>
    </row>
    <row r="711" spans="4:5" ht="12.5">
      <c r="D711" s="321"/>
      <c r="E711" s="321"/>
    </row>
    <row r="712" spans="4:5" ht="12.5">
      <c r="D712" s="321"/>
      <c r="E712" s="321"/>
    </row>
    <row r="713" spans="4:5" ht="12.5">
      <c r="D713" s="321"/>
      <c r="E713" s="321"/>
    </row>
    <row r="714" spans="4:5" ht="12.5">
      <c r="D714" s="321"/>
      <c r="E714" s="321"/>
    </row>
    <row r="715" spans="4:5" ht="12.5">
      <c r="D715" s="321"/>
      <c r="E715" s="321"/>
    </row>
    <row r="716" spans="4:5" ht="12.5">
      <c r="D716" s="321"/>
      <c r="E716" s="321"/>
    </row>
    <row r="717" spans="4:5" ht="12.5">
      <c r="D717" s="321"/>
      <c r="E717" s="321"/>
    </row>
    <row r="718" spans="4:5" ht="12.5">
      <c r="D718" s="321"/>
      <c r="E718" s="321"/>
    </row>
    <row r="719" spans="4:5" ht="12.5">
      <c r="D719" s="321"/>
      <c r="E719" s="321"/>
    </row>
    <row r="720" spans="4:5" ht="12.5">
      <c r="D720" s="321"/>
      <c r="E720" s="321"/>
    </row>
    <row r="721" spans="4:5" ht="12.5">
      <c r="D721" s="321"/>
      <c r="E721" s="321"/>
    </row>
    <row r="722" spans="4:5" ht="12.5">
      <c r="D722" s="321"/>
      <c r="E722" s="321"/>
    </row>
    <row r="723" spans="4:5" ht="12.5">
      <c r="D723" s="321"/>
      <c r="E723" s="321"/>
    </row>
    <row r="724" spans="4:5" ht="12.5">
      <c r="D724" s="321"/>
      <c r="E724" s="321"/>
    </row>
    <row r="725" spans="4:5" ht="12.5">
      <c r="D725" s="321"/>
      <c r="E725" s="321"/>
    </row>
    <row r="726" spans="4:5" ht="12.5">
      <c r="D726" s="321"/>
      <c r="E726" s="321"/>
    </row>
    <row r="727" spans="4:5" ht="12.5">
      <c r="D727" s="321"/>
      <c r="E727" s="321"/>
    </row>
    <row r="728" spans="4:5" ht="12.5">
      <c r="D728" s="321"/>
      <c r="E728" s="321"/>
    </row>
    <row r="729" spans="4:5" ht="12.5">
      <c r="D729" s="321"/>
      <c r="E729" s="321"/>
    </row>
    <row r="730" spans="4:5" ht="12.5">
      <c r="D730" s="321"/>
      <c r="E730" s="321"/>
    </row>
    <row r="731" spans="4:5" ht="12.5">
      <c r="D731" s="321"/>
      <c r="E731" s="321"/>
    </row>
    <row r="732" spans="4:5" ht="12.5">
      <c r="D732" s="321"/>
      <c r="E732" s="321"/>
    </row>
    <row r="733" spans="4:5" ht="12.5">
      <c r="D733" s="321"/>
      <c r="E733" s="321"/>
    </row>
    <row r="734" spans="4:5" ht="12.5">
      <c r="D734" s="321"/>
      <c r="E734" s="321"/>
    </row>
    <row r="735" spans="4:5" ht="12.5">
      <c r="D735" s="321"/>
      <c r="E735" s="321"/>
    </row>
    <row r="736" spans="4:5" ht="12.5">
      <c r="D736" s="321"/>
      <c r="E736" s="321"/>
    </row>
    <row r="737" spans="4:5" ht="12.5">
      <c r="D737" s="321"/>
      <c r="E737" s="321"/>
    </row>
    <row r="738" spans="4:5" ht="12.5">
      <c r="D738" s="321"/>
      <c r="E738" s="321"/>
    </row>
    <row r="739" spans="4:5" ht="12.5">
      <c r="D739" s="321"/>
      <c r="E739" s="321"/>
    </row>
    <row r="740" spans="4:5" ht="12.5">
      <c r="D740" s="321"/>
      <c r="E740" s="321"/>
    </row>
    <row r="741" spans="4:5" ht="12.5">
      <c r="D741" s="321"/>
      <c r="E741" s="321"/>
    </row>
    <row r="742" spans="4:5" ht="12.5">
      <c r="D742" s="321"/>
      <c r="E742" s="321"/>
    </row>
    <row r="743" spans="4:5" ht="12.5">
      <c r="D743" s="321"/>
      <c r="E743" s="321"/>
    </row>
    <row r="744" spans="4:5" ht="12.5">
      <c r="D744" s="321"/>
      <c r="E744" s="321"/>
    </row>
    <row r="745" spans="4:5" ht="12.5">
      <c r="D745" s="321"/>
      <c r="E745" s="321"/>
    </row>
    <row r="746" spans="4:5" ht="12.5">
      <c r="D746" s="321"/>
      <c r="E746" s="321"/>
    </row>
    <row r="747" spans="4:5" ht="12.5">
      <c r="D747" s="321"/>
      <c r="E747" s="321"/>
    </row>
    <row r="748" spans="4:5" ht="12.5">
      <c r="D748" s="321"/>
      <c r="E748" s="321"/>
    </row>
    <row r="749" spans="4:5" ht="12.5">
      <c r="D749" s="321"/>
      <c r="E749" s="321"/>
    </row>
    <row r="750" spans="4:5" ht="12.5">
      <c r="D750" s="321"/>
      <c r="E750" s="321"/>
    </row>
    <row r="751" spans="4:5" ht="12.5">
      <c r="D751" s="321"/>
      <c r="E751" s="321"/>
    </row>
    <row r="752" spans="4:5" ht="12.5">
      <c r="D752" s="321"/>
      <c r="E752" s="321"/>
    </row>
    <row r="753" spans="4:5" ht="12.5">
      <c r="D753" s="321"/>
      <c r="E753" s="321"/>
    </row>
    <row r="754" spans="4:5" ht="12.5">
      <c r="D754" s="321"/>
      <c r="E754" s="321"/>
    </row>
    <row r="755" spans="4:5" ht="12.5">
      <c r="D755" s="321"/>
      <c r="E755" s="321"/>
    </row>
    <row r="756" spans="4:5" ht="12.5">
      <c r="D756" s="321"/>
      <c r="E756" s="321"/>
    </row>
    <row r="757" spans="4:5" ht="12.5">
      <c r="D757" s="321"/>
      <c r="E757" s="321"/>
    </row>
    <row r="758" spans="4:5" ht="12.5">
      <c r="D758" s="321"/>
      <c r="E758" s="321"/>
    </row>
    <row r="759" spans="4:5" ht="12.5">
      <c r="D759" s="321"/>
      <c r="E759" s="321"/>
    </row>
    <row r="760" spans="4:5" ht="12.5">
      <c r="D760" s="321"/>
      <c r="E760" s="321"/>
    </row>
    <row r="761" spans="4:5" ht="12.5">
      <c r="D761" s="321"/>
      <c r="E761" s="321"/>
    </row>
    <row r="762" spans="4:5" ht="12.5">
      <c r="D762" s="321"/>
      <c r="E762" s="321"/>
    </row>
    <row r="763" spans="4:5" ht="12.5">
      <c r="D763" s="321"/>
      <c r="E763" s="321"/>
    </row>
    <row r="764" spans="4:5" ht="12.5">
      <c r="D764" s="321"/>
      <c r="E764" s="321"/>
    </row>
    <row r="765" spans="4:5" ht="12.5">
      <c r="D765" s="321"/>
      <c r="E765" s="321"/>
    </row>
    <row r="766" spans="4:5" ht="12.5">
      <c r="D766" s="321"/>
      <c r="E766" s="321"/>
    </row>
    <row r="767" spans="4:5" ht="12.5">
      <c r="D767" s="321"/>
      <c r="E767" s="321"/>
    </row>
    <row r="768" spans="4:5" ht="12.5">
      <c r="D768" s="321"/>
      <c r="E768" s="321"/>
    </row>
    <row r="769" spans="4:5" ht="12.5">
      <c r="D769" s="321"/>
      <c r="E769" s="321"/>
    </row>
    <row r="770" spans="4:5" ht="12.5">
      <c r="D770" s="321"/>
      <c r="E770" s="321"/>
    </row>
    <row r="771" spans="4:5" ht="12.5">
      <c r="D771" s="321"/>
      <c r="E771" s="321"/>
    </row>
    <row r="772" spans="4:5" ht="12.5">
      <c r="D772" s="321"/>
      <c r="E772" s="321"/>
    </row>
    <row r="773" spans="4:5" ht="12.5">
      <c r="D773" s="321"/>
      <c r="E773" s="321"/>
    </row>
    <row r="774" spans="4:5" ht="12.5">
      <c r="D774" s="321"/>
      <c r="E774" s="321"/>
    </row>
    <row r="775" spans="4:5" ht="12.5">
      <c r="D775" s="321"/>
      <c r="E775" s="321"/>
    </row>
    <row r="776" spans="4:5" ht="12.5">
      <c r="D776" s="321"/>
      <c r="E776" s="321"/>
    </row>
    <row r="777" spans="4:5" ht="12.5">
      <c r="D777" s="321"/>
      <c r="E777" s="321"/>
    </row>
    <row r="778" spans="4:5" ht="12.5">
      <c r="D778" s="321"/>
      <c r="E778" s="321"/>
    </row>
    <row r="779" spans="4:5" ht="12.5">
      <c r="D779" s="321"/>
      <c r="E779" s="321"/>
    </row>
    <row r="780" spans="4:5" ht="12.5">
      <c r="D780" s="321"/>
      <c r="E780" s="321"/>
    </row>
    <row r="781" spans="4:5" ht="12.5">
      <c r="D781" s="321"/>
      <c r="E781" s="321"/>
    </row>
    <row r="782" spans="4:5" ht="12.5">
      <c r="D782" s="321"/>
      <c r="E782" s="321"/>
    </row>
    <row r="783" spans="4:5" ht="12.5">
      <c r="D783" s="321"/>
      <c r="E783" s="321"/>
    </row>
    <row r="784" spans="4:5" ht="12.5">
      <c r="D784" s="321"/>
      <c r="E784" s="321"/>
    </row>
    <row r="785" spans="4:5" ht="12.5">
      <c r="D785" s="321"/>
      <c r="E785" s="321"/>
    </row>
    <row r="786" spans="4:5" ht="12.5">
      <c r="D786" s="321"/>
      <c r="E786" s="321"/>
    </row>
    <row r="787" spans="4:5" ht="12.5">
      <c r="D787" s="321"/>
      <c r="E787" s="321"/>
    </row>
    <row r="788" spans="4:5" ht="12.5">
      <c r="D788" s="321"/>
      <c r="E788" s="321"/>
    </row>
    <row r="789" spans="4:5" ht="12.5">
      <c r="D789" s="321"/>
      <c r="E789" s="321"/>
    </row>
    <row r="790" spans="4:5" ht="12.5">
      <c r="D790" s="321"/>
      <c r="E790" s="321"/>
    </row>
    <row r="791" spans="4:5" ht="12.5">
      <c r="D791" s="321"/>
      <c r="E791" s="321"/>
    </row>
    <row r="792" spans="4:5" ht="12.5">
      <c r="D792" s="321"/>
      <c r="E792" s="321"/>
    </row>
    <row r="793" spans="4:5" ht="12.5">
      <c r="D793" s="321"/>
      <c r="E793" s="321"/>
    </row>
    <row r="794" spans="4:5" ht="12.5">
      <c r="D794" s="321"/>
      <c r="E794" s="321"/>
    </row>
    <row r="795" spans="4:5" ht="12.5">
      <c r="D795" s="321"/>
      <c r="E795" s="321"/>
    </row>
    <row r="796" spans="4:5" ht="12.5">
      <c r="D796" s="321"/>
      <c r="E796" s="321"/>
    </row>
    <row r="797" spans="4:5" ht="12.5">
      <c r="D797" s="321"/>
      <c r="E797" s="321"/>
    </row>
    <row r="798" spans="4:5" ht="12.5">
      <c r="D798" s="321"/>
      <c r="E798" s="321"/>
    </row>
    <row r="799" spans="4:5" ht="12.5">
      <c r="D799" s="321"/>
      <c r="E799" s="321"/>
    </row>
    <row r="800" spans="4:5" ht="12.5">
      <c r="D800" s="321"/>
      <c r="E800" s="321"/>
    </row>
    <row r="801" spans="4:5" ht="12.5">
      <c r="D801" s="321"/>
      <c r="E801" s="321"/>
    </row>
    <row r="802" spans="4:5" ht="12.5">
      <c r="D802" s="321"/>
      <c r="E802" s="321"/>
    </row>
    <row r="803" spans="4:5" ht="12.5">
      <c r="D803" s="321"/>
      <c r="E803" s="321"/>
    </row>
    <row r="804" spans="4:5" ht="12.5">
      <c r="D804" s="321"/>
      <c r="E804" s="321"/>
    </row>
    <row r="805" spans="4:5" ht="12.5">
      <c r="D805" s="321"/>
      <c r="E805" s="321"/>
    </row>
    <row r="806" spans="4:5" ht="12.5">
      <c r="D806" s="321"/>
      <c r="E806" s="321"/>
    </row>
    <row r="807" spans="4:5" ht="12.5">
      <c r="D807" s="321"/>
      <c r="E807" s="321"/>
    </row>
    <row r="808" spans="4:5" ht="12.5">
      <c r="D808" s="321"/>
      <c r="E808" s="321"/>
    </row>
    <row r="809" spans="4:5" ht="12.5">
      <c r="D809" s="321"/>
      <c r="E809" s="321"/>
    </row>
    <row r="810" spans="4:5" ht="12.5">
      <c r="D810" s="321"/>
      <c r="E810" s="321"/>
    </row>
    <row r="811" spans="4:5" ht="12.5">
      <c r="D811" s="321"/>
      <c r="E811" s="321"/>
    </row>
    <row r="812" spans="4:5" ht="12.5">
      <c r="D812" s="321"/>
      <c r="E812" s="321"/>
    </row>
    <row r="813" spans="4:5" ht="12.5">
      <c r="D813" s="321"/>
      <c r="E813" s="321"/>
    </row>
    <row r="814" spans="4:5" ht="12.5">
      <c r="D814" s="321"/>
      <c r="E814" s="321"/>
    </row>
    <row r="815" spans="4:5" ht="12.5">
      <c r="D815" s="321"/>
      <c r="E815" s="321"/>
    </row>
    <row r="816" spans="4:5" ht="12.5">
      <c r="D816" s="321"/>
      <c r="E816" s="321"/>
    </row>
    <row r="817" spans="4:5" ht="12.5">
      <c r="D817" s="321"/>
      <c r="E817" s="321"/>
    </row>
    <row r="818" spans="4:5" ht="12.5">
      <c r="D818" s="321"/>
      <c r="E818" s="321"/>
    </row>
    <row r="819" spans="4:5" ht="12.5">
      <c r="D819" s="321"/>
      <c r="E819" s="321"/>
    </row>
    <row r="820" spans="4:5" ht="12.5">
      <c r="D820" s="321"/>
      <c r="E820" s="321"/>
    </row>
    <row r="821" spans="4:5" ht="12.5">
      <c r="D821" s="321"/>
      <c r="E821" s="321"/>
    </row>
    <row r="822" spans="4:5" ht="12.5">
      <c r="D822" s="321"/>
      <c r="E822" s="321"/>
    </row>
    <row r="823" spans="4:5" ht="12.5">
      <c r="D823" s="321"/>
      <c r="E823" s="321"/>
    </row>
    <row r="824" spans="4:5" ht="12.5">
      <c r="D824" s="321"/>
      <c r="E824" s="321"/>
    </row>
    <row r="825" spans="4:5" ht="12.5">
      <c r="D825" s="321"/>
      <c r="E825" s="321"/>
    </row>
    <row r="826" spans="4:5" ht="12.5">
      <c r="D826" s="321"/>
      <c r="E826" s="321"/>
    </row>
    <row r="827" spans="4:5" ht="12.5">
      <c r="D827" s="321"/>
      <c r="E827" s="321"/>
    </row>
    <row r="828" spans="4:5" ht="12.5">
      <c r="D828" s="321"/>
      <c r="E828" s="321"/>
    </row>
    <row r="829" spans="4:5" ht="12.5">
      <c r="D829" s="321"/>
      <c r="E829" s="321"/>
    </row>
    <row r="830" spans="4:5" ht="12.5">
      <c r="D830" s="321"/>
      <c r="E830" s="321"/>
    </row>
    <row r="831" spans="4:5" ht="12.5">
      <c r="D831" s="321"/>
      <c r="E831" s="321"/>
    </row>
    <row r="832" spans="4:5" ht="12.5">
      <c r="D832" s="321"/>
      <c r="E832" s="321"/>
    </row>
    <row r="833" spans="4:5" ht="12.5">
      <c r="D833" s="321"/>
      <c r="E833" s="321"/>
    </row>
    <row r="834" spans="4:5" ht="12.5">
      <c r="D834" s="321"/>
      <c r="E834" s="321"/>
    </row>
    <row r="835" spans="4:5" ht="12.5">
      <c r="D835" s="321"/>
      <c r="E835" s="321"/>
    </row>
    <row r="836" spans="4:5" ht="12.5">
      <c r="D836" s="321"/>
      <c r="E836" s="321"/>
    </row>
    <row r="837" spans="4:5" ht="12.5">
      <c r="D837" s="321"/>
      <c r="E837" s="321"/>
    </row>
    <row r="838" spans="4:5" ht="12.5">
      <c r="D838" s="321"/>
      <c r="E838" s="321"/>
    </row>
    <row r="839" spans="4:5" ht="12.5">
      <c r="D839" s="321"/>
      <c r="E839" s="321"/>
    </row>
    <row r="840" spans="4:5" ht="12.5">
      <c r="D840" s="321"/>
      <c r="E840" s="321"/>
    </row>
    <row r="841" spans="4:5" ht="12.5">
      <c r="D841" s="321"/>
      <c r="E841" s="321"/>
    </row>
    <row r="842" spans="4:5" ht="12.5">
      <c r="D842" s="321"/>
      <c r="E842" s="321"/>
    </row>
    <row r="843" spans="4:5" ht="12.5">
      <c r="D843" s="321"/>
      <c r="E843" s="321"/>
    </row>
    <row r="844" spans="4:5" ht="12.5">
      <c r="D844" s="321"/>
      <c r="E844" s="321"/>
    </row>
    <row r="845" spans="4:5" ht="12.5">
      <c r="D845" s="321"/>
      <c r="E845" s="321"/>
    </row>
    <row r="846" spans="4:5" ht="12.5">
      <c r="D846" s="321"/>
      <c r="E846" s="321"/>
    </row>
    <row r="847" spans="4:5" ht="12.5">
      <c r="D847" s="321"/>
      <c r="E847" s="321"/>
    </row>
    <row r="848" spans="4:5" ht="12.5">
      <c r="D848" s="321"/>
      <c r="E848" s="321"/>
    </row>
    <row r="849" spans="4:5" ht="12.5">
      <c r="D849" s="321"/>
      <c r="E849" s="321"/>
    </row>
    <row r="850" spans="4:5" ht="12.5">
      <c r="D850" s="321"/>
      <c r="E850" s="321"/>
    </row>
    <row r="851" spans="4:5" ht="12.5">
      <c r="D851" s="321"/>
      <c r="E851" s="321"/>
    </row>
    <row r="852" spans="4:5" ht="12.5">
      <c r="D852" s="321"/>
      <c r="E852" s="321"/>
    </row>
    <row r="853" spans="4:5" ht="12.5">
      <c r="D853" s="321"/>
      <c r="E853" s="321"/>
    </row>
    <row r="854" spans="4:5" ht="12.5">
      <c r="D854" s="321"/>
      <c r="E854" s="321"/>
    </row>
    <row r="855" spans="4:5" ht="12.5">
      <c r="D855" s="321"/>
      <c r="E855" s="321"/>
    </row>
    <row r="856" spans="4:5" ht="12.5">
      <c r="D856" s="321"/>
      <c r="E856" s="321"/>
    </row>
    <row r="857" spans="4:5" ht="12.5">
      <c r="D857" s="321"/>
      <c r="E857" s="321"/>
    </row>
    <row r="858" spans="4:5" ht="12.5">
      <c r="D858" s="321"/>
      <c r="E858" s="321"/>
    </row>
    <row r="859" spans="4:5" ht="12.5">
      <c r="D859" s="321"/>
      <c r="E859" s="321"/>
    </row>
    <row r="860" spans="4:5" ht="12.5">
      <c r="D860" s="321"/>
      <c r="E860" s="321"/>
    </row>
    <row r="861" spans="4:5" ht="12.5">
      <c r="D861" s="321"/>
      <c r="E861" s="321"/>
    </row>
    <row r="862" spans="4:5" ht="12.5">
      <c r="D862" s="321"/>
      <c r="E862" s="321"/>
    </row>
    <row r="863" spans="4:5" ht="12.5">
      <c r="D863" s="321"/>
      <c r="E863" s="321"/>
    </row>
    <row r="864" spans="4:5" ht="12.5">
      <c r="D864" s="321"/>
      <c r="E864" s="321"/>
    </row>
    <row r="865" spans="4:5" ht="12.5">
      <c r="D865" s="321"/>
      <c r="E865" s="321"/>
    </row>
    <row r="866" spans="4:5" ht="12.5">
      <c r="D866" s="321"/>
      <c r="E866" s="321"/>
    </row>
    <row r="867" spans="4:5" ht="12.5">
      <c r="D867" s="321"/>
      <c r="E867" s="321"/>
    </row>
    <row r="868" spans="4:5" ht="12.5">
      <c r="D868" s="321"/>
      <c r="E868" s="321"/>
    </row>
    <row r="869" spans="4:5" ht="12.5">
      <c r="D869" s="321"/>
      <c r="E869" s="321"/>
    </row>
    <row r="870" spans="4:5" ht="12.5">
      <c r="D870" s="321"/>
      <c r="E870" s="321"/>
    </row>
    <row r="871" spans="4:5" ht="12.5">
      <c r="D871" s="321"/>
      <c r="E871" s="321"/>
    </row>
    <row r="872" spans="4:5" ht="12.5">
      <c r="D872" s="321"/>
      <c r="E872" s="321"/>
    </row>
    <row r="873" spans="4:5" ht="12.5">
      <c r="D873" s="321"/>
      <c r="E873" s="321"/>
    </row>
    <row r="874" spans="4:5" ht="12.5">
      <c r="D874" s="321"/>
      <c r="E874" s="321"/>
    </row>
    <row r="875" spans="4:5" ht="12.5">
      <c r="D875" s="321"/>
      <c r="E875" s="321"/>
    </row>
    <row r="876" spans="4:5" ht="12.5">
      <c r="D876" s="321"/>
      <c r="E876" s="321"/>
    </row>
    <row r="877" spans="4:5" ht="12.5">
      <c r="D877" s="321"/>
      <c r="E877" s="321"/>
    </row>
    <row r="878" spans="4:5" ht="12.5">
      <c r="D878" s="321"/>
      <c r="E878" s="321"/>
    </row>
    <row r="879" spans="4:5" ht="12.5">
      <c r="D879" s="321"/>
      <c r="E879" s="321"/>
    </row>
    <row r="880" spans="4:5" ht="12.5">
      <c r="D880" s="321"/>
      <c r="E880" s="321"/>
    </row>
    <row r="881" spans="4:5" ht="12.5">
      <c r="D881" s="321"/>
      <c r="E881" s="321"/>
    </row>
    <row r="882" spans="4:5" ht="12.5">
      <c r="D882" s="321"/>
      <c r="E882" s="321"/>
    </row>
    <row r="883" spans="4:5" ht="12.5">
      <c r="D883" s="321"/>
      <c r="E883" s="321"/>
    </row>
    <row r="884" spans="4:5" ht="12.5">
      <c r="D884" s="321"/>
      <c r="E884" s="321"/>
    </row>
    <row r="885" spans="4:5" ht="12.5">
      <c r="D885" s="321"/>
      <c r="E885" s="321"/>
    </row>
    <row r="886" spans="4:5" ht="12.5">
      <c r="D886" s="321"/>
      <c r="E886" s="321"/>
    </row>
    <row r="887" spans="4:5" ht="12.5">
      <c r="D887" s="321"/>
      <c r="E887" s="321"/>
    </row>
    <row r="888" spans="4:5" ht="12.5">
      <c r="D888" s="321"/>
      <c r="E888" s="321"/>
    </row>
    <row r="889" spans="4:5" ht="12.5">
      <c r="D889" s="321"/>
      <c r="E889" s="321"/>
    </row>
    <row r="890" spans="4:5" ht="12.5">
      <c r="D890" s="321"/>
      <c r="E890" s="321"/>
    </row>
    <row r="891" spans="4:5" ht="12.5">
      <c r="D891" s="321"/>
      <c r="E891" s="321"/>
    </row>
    <row r="892" spans="4:5" ht="12.5">
      <c r="D892" s="321"/>
      <c r="E892" s="321"/>
    </row>
    <row r="893" spans="4:5" ht="12.5">
      <c r="D893" s="321"/>
      <c r="E893" s="321"/>
    </row>
    <row r="894" spans="4:5" ht="12.5">
      <c r="D894" s="321"/>
      <c r="E894" s="321"/>
    </row>
    <row r="895" spans="4:5" ht="12.5">
      <c r="D895" s="321"/>
      <c r="E895" s="321"/>
    </row>
    <row r="896" spans="4:5" ht="12.5">
      <c r="D896" s="321"/>
      <c r="E896" s="321"/>
    </row>
    <row r="897" spans="4:5" ht="12.5">
      <c r="D897" s="321"/>
      <c r="E897" s="321"/>
    </row>
    <row r="898" spans="4:5" ht="12.5">
      <c r="D898" s="321"/>
      <c r="E898" s="321"/>
    </row>
    <row r="899" spans="4:5" ht="12.5">
      <c r="D899" s="321"/>
      <c r="E899" s="321"/>
    </row>
    <row r="900" spans="4:5" ht="12.5">
      <c r="D900" s="321"/>
      <c r="E900" s="321"/>
    </row>
    <row r="901" spans="4:5" ht="12.5">
      <c r="D901" s="321"/>
      <c r="E901" s="321"/>
    </row>
    <row r="902" spans="4:5" ht="12.5">
      <c r="D902" s="321"/>
      <c r="E902" s="321"/>
    </row>
    <row r="903" spans="4:5" ht="12.5">
      <c r="D903" s="321"/>
      <c r="E903" s="321"/>
    </row>
    <row r="904" spans="4:5" ht="12.5">
      <c r="D904" s="321"/>
      <c r="E904" s="321"/>
    </row>
    <row r="905" spans="4:5" ht="12.5">
      <c r="D905" s="321"/>
      <c r="E905" s="321"/>
    </row>
    <row r="906" spans="4:5" ht="12.5">
      <c r="D906" s="321"/>
      <c r="E906" s="321"/>
    </row>
    <row r="907" spans="4:5" ht="12.5">
      <c r="D907" s="321"/>
      <c r="E907" s="321"/>
    </row>
    <row r="908" spans="4:5" ht="12.5">
      <c r="D908" s="321"/>
      <c r="E908" s="321"/>
    </row>
    <row r="909" spans="4:5" ht="12.5">
      <c r="D909" s="321"/>
      <c r="E909" s="321"/>
    </row>
    <row r="910" spans="4:5" ht="12.5">
      <c r="D910" s="321"/>
      <c r="E910" s="321"/>
    </row>
    <row r="911" spans="4:5" ht="12.5">
      <c r="D911" s="321"/>
      <c r="E911" s="321"/>
    </row>
    <row r="912" spans="4:5" ht="12.5">
      <c r="D912" s="321"/>
      <c r="E912" s="321"/>
    </row>
    <row r="913" spans="4:5" ht="12.5">
      <c r="D913" s="321"/>
      <c r="E913" s="321"/>
    </row>
    <row r="914" spans="4:5" ht="12.5">
      <c r="D914" s="321"/>
      <c r="E914" s="321"/>
    </row>
    <row r="915" spans="4:5" ht="12.5">
      <c r="D915" s="321"/>
      <c r="E915" s="321"/>
    </row>
    <row r="916" spans="4:5" ht="12.5">
      <c r="D916" s="321"/>
      <c r="E916" s="321"/>
    </row>
    <row r="917" spans="4:5" ht="12.5">
      <c r="D917" s="321"/>
      <c r="E917" s="321"/>
    </row>
    <row r="918" spans="4:5" ht="12.5">
      <c r="D918" s="321"/>
      <c r="E918" s="321"/>
    </row>
    <row r="919" spans="4:5" ht="12.5">
      <c r="D919" s="321"/>
      <c r="E919" s="321"/>
    </row>
    <row r="920" spans="4:5" ht="12.5">
      <c r="D920" s="321"/>
      <c r="E920" s="321"/>
    </row>
    <row r="921" spans="4:5" ht="12.5">
      <c r="D921" s="321"/>
      <c r="E921" s="321"/>
    </row>
    <row r="922" spans="4:5" ht="12.5">
      <c r="D922" s="321"/>
      <c r="E922" s="321"/>
    </row>
    <row r="923" spans="4:5" ht="12.5">
      <c r="D923" s="321"/>
      <c r="E923" s="321"/>
    </row>
    <row r="924" spans="4:5" ht="12.5">
      <c r="D924" s="321"/>
      <c r="E924" s="321"/>
    </row>
    <row r="925" spans="4:5" ht="12.5">
      <c r="D925" s="321"/>
      <c r="E925" s="321"/>
    </row>
    <row r="926" spans="4:5" ht="12.5">
      <c r="D926" s="321"/>
      <c r="E926" s="321"/>
    </row>
    <row r="927" spans="4:5" ht="12.5">
      <c r="D927" s="321"/>
      <c r="E927" s="321"/>
    </row>
    <row r="928" spans="4:5" ht="12.5">
      <c r="D928" s="321"/>
      <c r="E928" s="321"/>
    </row>
    <row r="929" spans="4:5" ht="12.5">
      <c r="D929" s="321"/>
      <c r="E929" s="321"/>
    </row>
    <row r="930" spans="4:5" ht="12.5">
      <c r="D930" s="321"/>
      <c r="E930" s="321"/>
    </row>
    <row r="931" spans="4:5" ht="12.5">
      <c r="D931" s="321"/>
      <c r="E931" s="321"/>
    </row>
    <row r="932" spans="4:5" ht="12.5">
      <c r="D932" s="321"/>
      <c r="E932" s="321"/>
    </row>
    <row r="933" spans="4:5" ht="12.5">
      <c r="D933" s="321"/>
      <c r="E933" s="321"/>
    </row>
    <row r="934" spans="4:5" ht="12.5">
      <c r="D934" s="321"/>
      <c r="E934" s="321"/>
    </row>
    <row r="935" spans="4:5" ht="12.5">
      <c r="D935" s="321"/>
      <c r="E935" s="321"/>
    </row>
    <row r="936" spans="4:5" ht="12.5">
      <c r="D936" s="321"/>
      <c r="E936" s="321"/>
    </row>
    <row r="937" spans="4:5" ht="12.5">
      <c r="D937" s="321"/>
      <c r="E937" s="321"/>
    </row>
    <row r="938" spans="4:5" ht="12.5">
      <c r="D938" s="321"/>
      <c r="E938" s="321"/>
    </row>
    <row r="939" spans="4:5" ht="12.5">
      <c r="D939" s="321"/>
      <c r="E939" s="321"/>
    </row>
    <row r="940" spans="4:5" ht="12.5">
      <c r="D940" s="321"/>
      <c r="E940" s="321"/>
    </row>
    <row r="941" spans="4:5" ht="12.5">
      <c r="D941" s="321"/>
      <c r="E941" s="321"/>
    </row>
    <row r="942" spans="4:5" ht="12.5">
      <c r="D942" s="321"/>
      <c r="E942" s="321"/>
    </row>
    <row r="943" spans="4:5" ht="12.5">
      <c r="D943" s="321"/>
      <c r="E943" s="321"/>
    </row>
    <row r="944" spans="4:5" ht="12.5">
      <c r="D944" s="321"/>
      <c r="E944" s="321"/>
    </row>
    <row r="945" spans="4:5" ht="12.5">
      <c r="D945" s="321"/>
      <c r="E945" s="321"/>
    </row>
    <row r="946" spans="4:5" ht="12.5">
      <c r="D946" s="321"/>
      <c r="E946" s="321"/>
    </row>
    <row r="947" spans="4:5" ht="12.5">
      <c r="D947" s="321"/>
      <c r="E947" s="321"/>
    </row>
    <row r="948" spans="4:5" ht="12.5">
      <c r="D948" s="321"/>
      <c r="E948" s="321"/>
    </row>
    <row r="949" spans="4:5" ht="12.5">
      <c r="D949" s="321"/>
      <c r="E949" s="321"/>
    </row>
    <row r="950" spans="4:5" ht="12.5">
      <c r="D950" s="321"/>
      <c r="E950" s="321"/>
    </row>
    <row r="951" spans="4:5" ht="12.5">
      <c r="D951" s="321"/>
      <c r="E951" s="321"/>
    </row>
    <row r="952" spans="4:5" ht="12.5">
      <c r="D952" s="321"/>
      <c r="E952" s="321"/>
    </row>
    <row r="953" spans="4:5" ht="12.5">
      <c r="D953" s="321"/>
      <c r="E953" s="321"/>
    </row>
    <row r="954" spans="4:5" ht="12.5">
      <c r="D954" s="321"/>
      <c r="E954" s="321"/>
    </row>
    <row r="955" spans="4:5" ht="12.5">
      <c r="D955" s="321"/>
      <c r="E955" s="321"/>
    </row>
    <row r="956" spans="4:5" ht="12.5">
      <c r="D956" s="321"/>
      <c r="E956" s="321"/>
    </row>
    <row r="957" spans="4:5" ht="12.5">
      <c r="D957" s="321"/>
      <c r="E957" s="321"/>
    </row>
    <row r="958" spans="4:5" ht="12.5">
      <c r="D958" s="321"/>
      <c r="E958" s="321"/>
    </row>
    <row r="959" spans="4:5" ht="12.5">
      <c r="D959" s="321"/>
      <c r="E959" s="321"/>
    </row>
  </sheetData>
  <mergeCells count="6">
    <mergeCell ref="B9:C9"/>
    <mergeCell ref="B3:C3"/>
    <mergeCell ref="B4:C4"/>
    <mergeCell ref="B5:C5"/>
    <mergeCell ref="B6:B7"/>
    <mergeCell ref="B8:C8"/>
  </mergeCells>
  <hyperlinks>
    <hyperlink ref="C16" r:id="rId1" xr:uid="{00000000-0004-0000-1200-000000000000}"/>
    <hyperlink ref="C17" r:id="rId2" xr:uid="{00000000-0004-0000-1200-000001000000}"/>
    <hyperlink ref="C18" r:id="rId3" xr:uid="{00000000-0004-0000-1200-000002000000}"/>
    <hyperlink ref="C19" r:id="rId4" xr:uid="{00000000-0004-0000-1200-000003000000}"/>
    <hyperlink ref="C20" r:id="rId5" xr:uid="{00000000-0004-0000-1200-000004000000}"/>
    <hyperlink ref="C21" r:id="rId6" xr:uid="{00000000-0004-0000-1200-000005000000}"/>
    <hyperlink ref="B25" location="Sommaire!A1" display="[Retour Sommaire]" xr:uid="{00000000-0004-0000-1200-000006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AL51"/>
  <sheetViews>
    <sheetView workbookViewId="0"/>
  </sheetViews>
  <sheetFormatPr baseColWidth="10" defaultColWidth="12.6328125" defaultRowHeight="15.75" customHeight="1"/>
  <cols>
    <col min="2" max="2" width="44.08984375" customWidth="1"/>
    <col min="3" max="3" width="19.6328125" customWidth="1"/>
    <col min="4" max="9" width="18.08984375" customWidth="1"/>
  </cols>
  <sheetData>
    <row r="1" spans="1:38" ht="20">
      <c r="A1" s="243" t="s">
        <v>500</v>
      </c>
    </row>
    <row r="3" spans="1:38" ht="35.25" customHeight="1">
      <c r="A3" s="234" t="s">
        <v>501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326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</row>
    <row r="4" spans="1:38" ht="35.2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  <c r="AL4" s="11"/>
    </row>
    <row r="5" spans="1:38" ht="35.25" customHeight="1">
      <c r="A5" s="327"/>
      <c r="B5" s="328"/>
      <c r="C5" s="329">
        <v>1990</v>
      </c>
      <c r="D5" s="329">
        <v>1991</v>
      </c>
      <c r="E5" s="329">
        <v>1992</v>
      </c>
      <c r="F5" s="329">
        <v>1993</v>
      </c>
      <c r="G5" s="329">
        <v>1994</v>
      </c>
      <c r="H5" s="329">
        <v>1995</v>
      </c>
      <c r="I5" s="329">
        <v>1996</v>
      </c>
      <c r="J5" s="329">
        <v>1997</v>
      </c>
      <c r="K5" s="329">
        <v>1998</v>
      </c>
      <c r="L5" s="329">
        <v>1999</v>
      </c>
      <c r="M5" s="329">
        <v>2000</v>
      </c>
      <c r="N5" s="329">
        <v>2001</v>
      </c>
      <c r="O5" s="329">
        <v>2002</v>
      </c>
      <c r="P5" s="329">
        <v>2003</v>
      </c>
      <c r="Q5" s="329">
        <v>2004</v>
      </c>
      <c r="R5" s="329">
        <v>2005</v>
      </c>
      <c r="S5" s="329">
        <v>2006</v>
      </c>
      <c r="T5" s="329">
        <v>2007</v>
      </c>
      <c r="U5" s="329">
        <v>2008</v>
      </c>
      <c r="V5" s="329">
        <v>2009</v>
      </c>
      <c r="W5" s="329">
        <v>2010</v>
      </c>
      <c r="X5" s="329">
        <v>2011</v>
      </c>
      <c r="Y5" s="329">
        <v>2012</v>
      </c>
      <c r="Z5" s="329">
        <v>2013</v>
      </c>
      <c r="AA5" s="329">
        <v>2014</v>
      </c>
      <c r="AB5" s="329">
        <v>2015</v>
      </c>
      <c r="AC5" s="329">
        <v>2016</v>
      </c>
      <c r="AD5" s="329">
        <v>2017</v>
      </c>
      <c r="AE5" s="329">
        <v>2018</v>
      </c>
      <c r="AF5" s="329">
        <v>2019</v>
      </c>
      <c r="AG5" s="329">
        <v>2020</v>
      </c>
      <c r="AH5" s="329">
        <v>2021</v>
      </c>
      <c r="AI5" s="329">
        <v>2022</v>
      </c>
      <c r="AJ5" s="330">
        <v>2023</v>
      </c>
      <c r="AK5" s="11"/>
      <c r="AL5" s="11"/>
    </row>
    <row r="6" spans="1:38" ht="35.25" customHeight="1">
      <c r="A6" s="331"/>
      <c r="B6" s="332" t="s">
        <v>502</v>
      </c>
      <c r="C6" s="333">
        <v>20116</v>
      </c>
      <c r="D6" s="334">
        <v>19442</v>
      </c>
      <c r="E6" s="334">
        <v>19315</v>
      </c>
      <c r="F6" s="334">
        <v>18821</v>
      </c>
      <c r="G6" s="334">
        <v>17763</v>
      </c>
      <c r="H6" s="334">
        <v>17386</v>
      </c>
      <c r="I6" s="334">
        <v>16667</v>
      </c>
      <c r="J6" s="334">
        <v>16596</v>
      </c>
      <c r="K6" s="334">
        <v>16443</v>
      </c>
      <c r="L6" s="334">
        <v>16353</v>
      </c>
      <c r="M6" s="334">
        <v>15586</v>
      </c>
      <c r="N6" s="334">
        <v>15307</v>
      </c>
      <c r="O6" s="334">
        <v>14707</v>
      </c>
      <c r="P6" s="334">
        <v>13869</v>
      </c>
      <c r="Q6" s="334">
        <v>13007</v>
      </c>
      <c r="R6" s="334">
        <v>12260</v>
      </c>
      <c r="S6" s="334">
        <v>11266</v>
      </c>
      <c r="T6" s="334">
        <v>10633</v>
      </c>
      <c r="U6" s="334">
        <v>10092</v>
      </c>
      <c r="V6" s="334">
        <v>9475</v>
      </c>
      <c r="W6" s="334">
        <v>9175</v>
      </c>
      <c r="X6" s="334">
        <v>8472</v>
      </c>
      <c r="Y6" s="334">
        <v>7812</v>
      </c>
      <c r="Z6" s="334">
        <v>7387</v>
      </c>
      <c r="AA6" s="334">
        <v>7277</v>
      </c>
      <c r="AB6" s="334">
        <v>7398</v>
      </c>
      <c r="AC6" s="334">
        <v>7542</v>
      </c>
      <c r="AD6" s="334">
        <v>7950</v>
      </c>
      <c r="AE6" s="334">
        <v>8315</v>
      </c>
      <c r="AF6" s="334">
        <v>8974</v>
      </c>
      <c r="AG6" s="334">
        <v>7505</v>
      </c>
      <c r="AH6" s="334">
        <v>8854</v>
      </c>
      <c r="AI6" s="334">
        <v>10149</v>
      </c>
      <c r="AJ6" s="335">
        <v>10365</v>
      </c>
      <c r="AK6" s="11"/>
      <c r="AL6" s="11"/>
    </row>
    <row r="7" spans="1:38" ht="35.25" customHeight="1">
      <c r="A7" s="331"/>
      <c r="B7" s="332" t="s">
        <v>503</v>
      </c>
      <c r="C7" s="333">
        <v>5286</v>
      </c>
      <c r="D7" s="334">
        <v>5979</v>
      </c>
      <c r="E7" s="334">
        <v>6660</v>
      </c>
      <c r="F7" s="334">
        <v>7292</v>
      </c>
      <c r="G7" s="334">
        <v>8255</v>
      </c>
      <c r="H7" s="334">
        <v>9405</v>
      </c>
      <c r="I7" s="334">
        <v>10162</v>
      </c>
      <c r="J7" s="334">
        <v>10561</v>
      </c>
      <c r="K7" s="334">
        <v>11473</v>
      </c>
      <c r="L7" s="334">
        <v>12283</v>
      </c>
      <c r="M7" s="334">
        <v>12873</v>
      </c>
      <c r="N7" s="334">
        <v>14205</v>
      </c>
      <c r="O7" s="334">
        <v>14996</v>
      </c>
      <c r="P7" s="334">
        <v>15876</v>
      </c>
      <c r="Q7" s="334">
        <v>16513</v>
      </c>
      <c r="R7" s="334">
        <v>16879</v>
      </c>
      <c r="S7" s="334">
        <v>17708</v>
      </c>
      <c r="T7" s="334">
        <v>18725</v>
      </c>
      <c r="U7" s="334">
        <v>19180</v>
      </c>
      <c r="V7" s="334">
        <v>20043</v>
      </c>
      <c r="W7" s="334">
        <v>20689</v>
      </c>
      <c r="X7" s="334">
        <v>20905</v>
      </c>
      <c r="Y7" s="334">
        <v>20993</v>
      </c>
      <c r="Z7" s="334">
        <v>20655</v>
      </c>
      <c r="AA7" s="334">
        <v>20902</v>
      </c>
      <c r="AB7" s="334">
        <v>21020</v>
      </c>
      <c r="AC7" s="334">
        <v>20773</v>
      </c>
      <c r="AD7" s="334">
        <v>20565</v>
      </c>
      <c r="AE7" s="334">
        <v>19746</v>
      </c>
      <c r="AF7" s="334">
        <v>19354</v>
      </c>
      <c r="AG7" s="334">
        <v>15300</v>
      </c>
      <c r="AH7" s="334">
        <v>15893</v>
      </c>
      <c r="AI7" s="334">
        <v>16613</v>
      </c>
      <c r="AJ7" s="335">
        <v>15615</v>
      </c>
      <c r="AK7" s="11"/>
      <c r="AL7" s="11"/>
    </row>
    <row r="8" spans="1:38" ht="35.25" customHeight="1">
      <c r="A8" s="331"/>
      <c r="B8" s="336" t="s">
        <v>44</v>
      </c>
      <c r="C8" s="337">
        <f t="shared" ref="C8:AJ8" si="0">C6+C7</f>
        <v>25402</v>
      </c>
      <c r="D8" s="337">
        <f t="shared" si="0"/>
        <v>25421</v>
      </c>
      <c r="E8" s="337">
        <f t="shared" si="0"/>
        <v>25975</v>
      </c>
      <c r="F8" s="337">
        <f t="shared" si="0"/>
        <v>26113</v>
      </c>
      <c r="G8" s="337">
        <f t="shared" si="0"/>
        <v>26018</v>
      </c>
      <c r="H8" s="337">
        <f t="shared" si="0"/>
        <v>26791</v>
      </c>
      <c r="I8" s="337">
        <f t="shared" si="0"/>
        <v>26829</v>
      </c>
      <c r="J8" s="337">
        <f t="shared" si="0"/>
        <v>27157</v>
      </c>
      <c r="K8" s="337">
        <f t="shared" si="0"/>
        <v>27916</v>
      </c>
      <c r="L8" s="337">
        <f t="shared" si="0"/>
        <v>28636</v>
      </c>
      <c r="M8" s="337">
        <f t="shared" si="0"/>
        <v>28459</v>
      </c>
      <c r="N8" s="337">
        <f t="shared" si="0"/>
        <v>29512</v>
      </c>
      <c r="O8" s="337">
        <f t="shared" si="0"/>
        <v>29703</v>
      </c>
      <c r="P8" s="337">
        <f t="shared" si="0"/>
        <v>29745</v>
      </c>
      <c r="Q8" s="337">
        <f t="shared" si="0"/>
        <v>29520</v>
      </c>
      <c r="R8" s="337">
        <f t="shared" si="0"/>
        <v>29139</v>
      </c>
      <c r="S8" s="337">
        <f t="shared" si="0"/>
        <v>28974</v>
      </c>
      <c r="T8" s="337">
        <f t="shared" si="0"/>
        <v>29358</v>
      </c>
      <c r="U8" s="337">
        <f t="shared" si="0"/>
        <v>29272</v>
      </c>
      <c r="V8" s="337">
        <f t="shared" si="0"/>
        <v>29518</v>
      </c>
      <c r="W8" s="337">
        <f t="shared" si="0"/>
        <v>29864</v>
      </c>
      <c r="X8" s="337">
        <f t="shared" si="0"/>
        <v>29377</v>
      </c>
      <c r="Y8" s="337">
        <f t="shared" si="0"/>
        <v>28805</v>
      </c>
      <c r="Z8" s="337">
        <f t="shared" si="0"/>
        <v>28042</v>
      </c>
      <c r="AA8" s="337">
        <f t="shared" si="0"/>
        <v>28179</v>
      </c>
      <c r="AB8" s="337">
        <f t="shared" si="0"/>
        <v>28418</v>
      </c>
      <c r="AC8" s="337">
        <f t="shared" si="0"/>
        <v>28315</v>
      </c>
      <c r="AD8" s="337">
        <f t="shared" si="0"/>
        <v>28515</v>
      </c>
      <c r="AE8" s="337">
        <f t="shared" si="0"/>
        <v>28061</v>
      </c>
      <c r="AF8" s="337">
        <f t="shared" si="0"/>
        <v>28328</v>
      </c>
      <c r="AG8" s="337">
        <f t="shared" si="0"/>
        <v>22805</v>
      </c>
      <c r="AH8" s="337">
        <f t="shared" si="0"/>
        <v>24747</v>
      </c>
      <c r="AI8" s="337">
        <f t="shared" si="0"/>
        <v>26762</v>
      </c>
      <c r="AJ8" s="337">
        <f t="shared" si="0"/>
        <v>25980</v>
      </c>
      <c r="AK8" s="11"/>
      <c r="AL8" s="11"/>
    </row>
    <row r="9" spans="1:38" ht="35.25" customHeight="1">
      <c r="A9" s="327"/>
      <c r="B9" s="327"/>
      <c r="C9" s="258"/>
      <c r="D9" s="258"/>
      <c r="E9" s="258"/>
      <c r="F9" s="258"/>
      <c r="G9" s="258"/>
      <c r="H9" s="258"/>
      <c r="I9" s="258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</row>
    <row r="10" spans="1:38" ht="35.25" customHeight="1">
      <c r="A10" s="327"/>
      <c r="B10" s="338" t="s">
        <v>58</v>
      </c>
      <c r="C10" s="339" t="s">
        <v>504</v>
      </c>
      <c r="D10" s="258"/>
      <c r="E10" s="258"/>
      <c r="F10" s="258"/>
      <c r="G10" s="258"/>
      <c r="H10" s="258"/>
      <c r="I10" s="258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</row>
    <row r="11" spans="1:38" ht="35.2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</row>
    <row r="12" spans="1:38" ht="16.5">
      <c r="A12" s="37" t="s">
        <v>505</v>
      </c>
      <c r="B12" s="340"/>
      <c r="C12" s="341"/>
      <c r="D12" s="341"/>
      <c r="E12" s="341"/>
      <c r="F12" s="341"/>
      <c r="G12" s="341"/>
      <c r="H12" s="341"/>
      <c r="I12" s="341"/>
      <c r="J12" s="341"/>
      <c r="K12" s="341"/>
      <c r="L12" s="342"/>
      <c r="M12" s="343"/>
      <c r="N12" s="344"/>
      <c r="O12" s="344"/>
      <c r="P12" s="344"/>
      <c r="Q12" s="344"/>
      <c r="R12" s="344"/>
      <c r="S12" s="344"/>
      <c r="T12" s="344"/>
      <c r="U12" s="341"/>
      <c r="V12" s="341"/>
      <c r="W12" s="341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0"/>
    </row>
    <row r="13" spans="1:38" ht="26.25" customHeight="1">
      <c r="A13" s="341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6"/>
      <c r="Z13" s="347"/>
      <c r="AA13" s="347"/>
      <c r="AB13" s="346"/>
      <c r="AC13" s="346"/>
      <c r="AD13" s="346"/>
      <c r="AE13" s="348"/>
      <c r="AF13" s="347"/>
      <c r="AG13" s="347"/>
      <c r="AH13" s="347"/>
      <c r="AI13" s="347"/>
      <c r="AJ13" s="348"/>
    </row>
    <row r="14" spans="1:38" ht="14.5">
      <c r="A14" s="327"/>
      <c r="B14" s="328"/>
      <c r="C14" s="349">
        <v>1990</v>
      </c>
      <c r="D14" s="349">
        <v>1991</v>
      </c>
      <c r="E14" s="349">
        <v>1992</v>
      </c>
      <c r="F14" s="349">
        <v>1993</v>
      </c>
      <c r="G14" s="349">
        <v>1994</v>
      </c>
      <c r="H14" s="349">
        <v>1995</v>
      </c>
      <c r="I14" s="349">
        <v>1996</v>
      </c>
      <c r="J14" s="349">
        <v>1997</v>
      </c>
      <c r="K14" s="349">
        <v>1998</v>
      </c>
      <c r="L14" s="349">
        <v>1999</v>
      </c>
      <c r="M14" s="349">
        <v>2000</v>
      </c>
      <c r="N14" s="349">
        <v>2001</v>
      </c>
      <c r="O14" s="349">
        <v>2002</v>
      </c>
      <c r="P14" s="349">
        <v>2003</v>
      </c>
      <c r="Q14" s="349">
        <v>2004</v>
      </c>
      <c r="R14" s="349">
        <v>2005</v>
      </c>
      <c r="S14" s="349">
        <v>2006</v>
      </c>
      <c r="T14" s="349">
        <v>2007</v>
      </c>
      <c r="U14" s="349">
        <v>2008</v>
      </c>
      <c r="V14" s="349">
        <v>2009</v>
      </c>
      <c r="W14" s="349">
        <v>2010</v>
      </c>
      <c r="X14" s="349">
        <v>2011</v>
      </c>
      <c r="Y14" s="349">
        <v>2012</v>
      </c>
      <c r="Z14" s="349">
        <v>2013</v>
      </c>
      <c r="AA14" s="349">
        <v>2014</v>
      </c>
      <c r="AB14" s="349">
        <v>2015</v>
      </c>
      <c r="AC14" s="349">
        <v>2016</v>
      </c>
      <c r="AD14" s="349">
        <v>2017</v>
      </c>
      <c r="AE14" s="349">
        <v>2018</v>
      </c>
      <c r="AF14" s="349">
        <v>2019</v>
      </c>
      <c r="AG14" s="349">
        <v>2020</v>
      </c>
      <c r="AH14" s="349">
        <v>2021</v>
      </c>
      <c r="AI14" s="349">
        <v>2022</v>
      </c>
      <c r="AJ14" s="349">
        <v>2023</v>
      </c>
    </row>
    <row r="15" spans="1:38" ht="14.5">
      <c r="A15" s="327"/>
      <c r="B15" s="336" t="s">
        <v>506</v>
      </c>
      <c r="C15" s="350">
        <v>8.68</v>
      </c>
      <c r="D15" s="350">
        <v>8.6199999999999992</v>
      </c>
      <c r="E15" s="350">
        <v>8.61</v>
      </c>
      <c r="F15" s="350">
        <v>8.6</v>
      </c>
      <c r="G15" s="350">
        <v>8.43</v>
      </c>
      <c r="H15" s="350">
        <v>8.49</v>
      </c>
      <c r="I15" s="350">
        <v>8.3800000000000008</v>
      </c>
      <c r="J15" s="350">
        <v>8.3131864148028942</v>
      </c>
      <c r="K15" s="350">
        <v>8.3063301797204367</v>
      </c>
      <c r="L15" s="350">
        <v>8.2893834389308481</v>
      </c>
      <c r="M15" s="350">
        <v>8.1214063763170365</v>
      </c>
      <c r="N15" s="350">
        <v>8.0936375097480635</v>
      </c>
      <c r="O15" s="350">
        <v>8.0254311106569851</v>
      </c>
      <c r="P15" s="350">
        <v>7.901532228801841</v>
      </c>
      <c r="Q15" s="350">
        <v>7.7953743042040555</v>
      </c>
      <c r="R15" s="350">
        <v>7.7778442222422139</v>
      </c>
      <c r="S15" s="350">
        <v>7.7302165269971344</v>
      </c>
      <c r="T15" s="350">
        <v>7.7165136326179677</v>
      </c>
      <c r="U15" s="350">
        <v>7.7487596955227218</v>
      </c>
      <c r="V15" s="350">
        <v>7.7642572149137674</v>
      </c>
      <c r="W15" s="350">
        <v>7.8175301372565498</v>
      </c>
      <c r="X15" s="350">
        <v>7.6154715299374205</v>
      </c>
      <c r="Y15" s="350">
        <v>7.6108935941719924</v>
      </c>
      <c r="Z15" s="350">
        <v>7.4271429411832584</v>
      </c>
      <c r="AA15" s="350">
        <v>7.321679525789456</v>
      </c>
      <c r="AB15" s="350">
        <v>7.2981730340281841</v>
      </c>
      <c r="AC15" s="350">
        <v>7.1292471704155318</v>
      </c>
      <c r="AD15" s="350">
        <v>7.1486582419405238</v>
      </c>
      <c r="AE15" s="350">
        <v>6.9992153961651482</v>
      </c>
      <c r="AF15" s="350">
        <v>6.9</v>
      </c>
      <c r="AG15" s="350">
        <v>6.8261700000000003</v>
      </c>
      <c r="AH15" s="350">
        <v>6.7720379663655557</v>
      </c>
      <c r="AI15" s="350">
        <v>6.7523703675269218</v>
      </c>
      <c r="AJ15" s="350">
        <v>6.7419978606855731</v>
      </c>
    </row>
    <row r="16" spans="1:38" ht="14.5">
      <c r="A16" s="351"/>
      <c r="B16" s="352" t="s">
        <v>507</v>
      </c>
      <c r="C16" s="350">
        <v>6.73</v>
      </c>
      <c r="D16" s="350">
        <v>6.69</v>
      </c>
      <c r="E16" s="350">
        <v>6.62</v>
      </c>
      <c r="F16" s="350">
        <v>6.67</v>
      </c>
      <c r="G16" s="350">
        <v>6.61</v>
      </c>
      <c r="H16" s="350">
        <v>6.67</v>
      </c>
      <c r="I16" s="350">
        <v>6.72</v>
      </c>
      <c r="J16" s="350">
        <v>6.7383240441127636</v>
      </c>
      <c r="K16" s="350">
        <v>6.7566980540875283</v>
      </c>
      <c r="L16" s="350">
        <v>6.7073709445091119</v>
      </c>
      <c r="M16" s="350">
        <v>6.7430489238483853</v>
      </c>
      <c r="N16" s="350">
        <v>6.6938214594128436</v>
      </c>
      <c r="O16" s="350">
        <v>6.6852258236029334</v>
      </c>
      <c r="P16" s="350">
        <v>6.6632343154854397</v>
      </c>
      <c r="Q16" s="350">
        <v>6.6214806693826107</v>
      </c>
      <c r="R16" s="350">
        <v>6.5894641556688347</v>
      </c>
      <c r="S16" s="350">
        <v>6.557215770506251</v>
      </c>
      <c r="T16" s="350">
        <v>6.5852340667581997</v>
      </c>
      <c r="U16" s="350">
        <v>6.6017351862391926</v>
      </c>
      <c r="V16" s="350">
        <v>6.5819299806804752</v>
      </c>
      <c r="W16" s="350">
        <v>6.5581048734535745</v>
      </c>
      <c r="X16" s="350">
        <v>6.4242018704109851</v>
      </c>
      <c r="Y16" s="350">
        <v>6.3454585496998739</v>
      </c>
      <c r="Z16" s="350">
        <v>6.1843529592566977</v>
      </c>
      <c r="AA16" s="350">
        <v>6.1570242668330737</v>
      </c>
      <c r="AB16" s="350">
        <v>6.1175198178165662</v>
      </c>
      <c r="AC16" s="350">
        <v>6.0049630808395529</v>
      </c>
      <c r="AD16" s="350">
        <v>6.0062465531985385</v>
      </c>
      <c r="AE16" s="350">
        <v>5.938800809949127</v>
      </c>
      <c r="AF16" s="350">
        <v>5.96</v>
      </c>
      <c r="AG16" s="350">
        <v>5.9403319999999997</v>
      </c>
      <c r="AH16" s="350">
        <v>5.9487798757241466</v>
      </c>
      <c r="AI16" s="350">
        <v>5.9358553485141661</v>
      </c>
      <c r="AJ16" s="350">
        <v>5.9293449703461496</v>
      </c>
    </row>
    <row r="17" spans="1:36" ht="14.5">
      <c r="A17" s="351"/>
      <c r="B17" s="352" t="s">
        <v>508</v>
      </c>
      <c r="C17" s="350">
        <f t="shared" ref="C17:W17" si="1">(C15*C31+C27*C16)/C26</f>
        <v>8.1864075449128713</v>
      </c>
      <c r="D17" s="350">
        <f t="shared" si="1"/>
        <v>8.072261432084602</v>
      </c>
      <c r="E17" s="350">
        <f t="shared" si="1"/>
        <v>7.9939061047492155</v>
      </c>
      <c r="F17" s="350">
        <f t="shared" si="1"/>
        <v>7.957051494133772</v>
      </c>
      <c r="G17" s="350">
        <f t="shared" si="1"/>
        <v>7.7527339721520727</v>
      </c>
      <c r="H17" s="350">
        <f t="shared" si="1"/>
        <v>7.7478564898436666</v>
      </c>
      <c r="I17" s="350">
        <f t="shared" si="1"/>
        <v>7.6630107602459194</v>
      </c>
      <c r="J17" s="350">
        <f t="shared" si="1"/>
        <v>7.620548479478769</v>
      </c>
      <c r="K17" s="350">
        <f t="shared" si="1"/>
        <v>7.5908111411022556</v>
      </c>
      <c r="L17" s="350">
        <f t="shared" si="1"/>
        <v>7.5278215027629285</v>
      </c>
      <c r="M17" s="350">
        <f t="shared" si="1"/>
        <v>7.4340517254306908</v>
      </c>
      <c r="N17" s="350">
        <f t="shared" si="1"/>
        <v>7.3534608632978404</v>
      </c>
      <c r="O17" s="350">
        <f t="shared" si="1"/>
        <v>7.2878231943528622</v>
      </c>
      <c r="P17" s="350">
        <f t="shared" si="1"/>
        <v>7.1885132100333236</v>
      </c>
      <c r="Q17" s="350">
        <f t="shared" si="1"/>
        <v>7.0920588880624447</v>
      </c>
      <c r="R17" s="350">
        <f t="shared" si="1"/>
        <v>7.0421690898968112</v>
      </c>
      <c r="S17" s="350">
        <f t="shared" si="1"/>
        <v>6.9683742757213167</v>
      </c>
      <c r="T17" s="350">
        <f t="shared" si="1"/>
        <v>6.9545084932482943</v>
      </c>
      <c r="U17" s="350">
        <f t="shared" si="1"/>
        <v>6.9567734600684537</v>
      </c>
      <c r="V17" s="350">
        <f t="shared" si="1"/>
        <v>6.9202042003829911</v>
      </c>
      <c r="W17" s="350">
        <f t="shared" si="1"/>
        <v>6.8995970558600384</v>
      </c>
      <c r="X17" s="350">
        <f t="shared" ref="X17:AJ17" si="2">(X15*X32+X28*X16)/(X28+X32)</f>
        <v>6.7192364806791929</v>
      </c>
      <c r="Y17" s="350">
        <f t="shared" si="2"/>
        <v>6.6441212073494063</v>
      </c>
      <c r="Z17" s="350">
        <f t="shared" si="2"/>
        <v>6.4680748927237417</v>
      </c>
      <c r="AA17" s="350">
        <f t="shared" si="2"/>
        <v>6.418781509309154</v>
      </c>
      <c r="AB17" s="350">
        <f t="shared" si="2"/>
        <v>6.3838080731416014</v>
      </c>
      <c r="AC17" s="350">
        <f t="shared" si="2"/>
        <v>6.2649456640934007</v>
      </c>
      <c r="AD17" s="350">
        <f t="shared" si="2"/>
        <v>6.2817101502659547</v>
      </c>
      <c r="AE17" s="350">
        <f t="shared" si="2"/>
        <v>6.211947917497656</v>
      </c>
      <c r="AF17" s="350">
        <f t="shared" si="2"/>
        <v>6.2219398908584509</v>
      </c>
      <c r="AG17" s="350">
        <f t="shared" si="2"/>
        <v>6.1972724568191184</v>
      </c>
      <c r="AH17" s="350">
        <f t="shared" si="2"/>
        <v>6.2076559991888445</v>
      </c>
      <c r="AI17" s="350">
        <f t="shared" si="2"/>
        <v>6.2036742597065633</v>
      </c>
      <c r="AJ17" s="350">
        <f t="shared" si="2"/>
        <v>6.2048106259747842</v>
      </c>
    </row>
    <row r="18" spans="1:36" ht="14.5">
      <c r="A18" s="68"/>
      <c r="B18" s="68"/>
      <c r="C18" s="257"/>
      <c r="D18" s="257"/>
      <c r="E18" s="257"/>
      <c r="F18" s="25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</row>
    <row r="19" spans="1:36" ht="14.5">
      <c r="A19" s="68"/>
      <c r="B19" s="97" t="s">
        <v>509</v>
      </c>
      <c r="C19" s="257"/>
      <c r="D19" s="257"/>
      <c r="E19" s="257"/>
      <c r="F19" s="25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</row>
    <row r="20" spans="1:36" ht="14.5">
      <c r="A20" s="68"/>
      <c r="B20" s="68"/>
      <c r="C20" s="257"/>
      <c r="D20" s="257"/>
      <c r="E20" s="257"/>
      <c r="F20" s="25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</row>
    <row r="21" spans="1:36" ht="14.5">
      <c r="A21" s="68"/>
      <c r="B21" s="338" t="s">
        <v>58</v>
      </c>
      <c r="C21" s="339" t="s">
        <v>510</v>
      </c>
      <c r="D21" s="257"/>
      <c r="E21" s="257"/>
      <c r="F21" s="25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</row>
    <row r="22" spans="1:36" ht="26.25" customHeight="1">
      <c r="A22" s="340"/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</row>
    <row r="23" spans="1:36" ht="16.5">
      <c r="A23" s="37" t="s">
        <v>511</v>
      </c>
      <c r="B23" s="340"/>
      <c r="C23" s="341"/>
      <c r="D23" s="341"/>
      <c r="E23" s="341"/>
      <c r="F23" s="341"/>
      <c r="G23" s="341"/>
      <c r="H23" s="341"/>
      <c r="I23" s="341"/>
      <c r="J23" s="341"/>
      <c r="K23" s="341"/>
      <c r="L23" s="68"/>
      <c r="M23" s="343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</row>
    <row r="24" spans="1:36" ht="14.5">
      <c r="A24" s="341"/>
      <c r="B24" s="341"/>
      <c r="C24" s="353"/>
      <c r="D24" s="353"/>
      <c r="E24" s="353"/>
      <c r="F24" s="353"/>
      <c r="G24" s="353"/>
      <c r="H24" s="353"/>
      <c r="I24" s="353"/>
      <c r="J24" s="353"/>
      <c r="K24" s="353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</row>
    <row r="25" spans="1:36" ht="14.5">
      <c r="A25" s="327"/>
      <c r="B25" s="328"/>
      <c r="C25" s="349">
        <v>1990</v>
      </c>
      <c r="D25" s="349">
        <v>1991</v>
      </c>
      <c r="E25" s="349">
        <v>1992</v>
      </c>
      <c r="F25" s="349">
        <v>1993</v>
      </c>
      <c r="G25" s="349">
        <v>1994</v>
      </c>
      <c r="H25" s="349">
        <v>1995</v>
      </c>
      <c r="I25" s="349">
        <v>1996</v>
      </c>
      <c r="J25" s="349">
        <v>1997</v>
      </c>
      <c r="K25" s="349">
        <v>1998</v>
      </c>
      <c r="L25" s="349">
        <v>1999</v>
      </c>
      <c r="M25" s="349">
        <v>2000</v>
      </c>
      <c r="N25" s="349">
        <v>2001</v>
      </c>
      <c r="O25" s="349">
        <v>2002</v>
      </c>
      <c r="P25" s="349">
        <v>2003</v>
      </c>
      <c r="Q25" s="349">
        <v>2004</v>
      </c>
      <c r="R25" s="349">
        <v>2005</v>
      </c>
      <c r="S25" s="349">
        <v>2006</v>
      </c>
      <c r="T25" s="349">
        <v>2007</v>
      </c>
      <c r="U25" s="349">
        <v>2008</v>
      </c>
      <c r="V25" s="349">
        <v>2009</v>
      </c>
      <c r="W25" s="349">
        <v>2010</v>
      </c>
      <c r="X25" s="349">
        <v>2011</v>
      </c>
      <c r="Y25" s="349">
        <v>2012</v>
      </c>
      <c r="Z25" s="349">
        <v>2013</v>
      </c>
      <c r="AA25" s="349">
        <v>2014</v>
      </c>
      <c r="AB25" s="349">
        <v>2015</v>
      </c>
      <c r="AC25" s="349">
        <v>2016</v>
      </c>
      <c r="AD25" s="349">
        <v>2017</v>
      </c>
      <c r="AE25" s="349">
        <v>2018</v>
      </c>
      <c r="AF25" s="349">
        <v>2019</v>
      </c>
      <c r="AG25" s="349">
        <v>2020</v>
      </c>
      <c r="AH25" s="349">
        <v>2021</v>
      </c>
      <c r="AI25" s="349">
        <v>2022</v>
      </c>
      <c r="AJ25" s="349">
        <v>2023</v>
      </c>
    </row>
    <row r="26" spans="1:36" ht="14.5">
      <c r="A26" s="351"/>
      <c r="B26" s="354" t="s">
        <v>44</v>
      </c>
      <c r="C26" s="355">
        <v>310.28909266399046</v>
      </c>
      <c r="D26" s="356">
        <v>314.92080901578356</v>
      </c>
      <c r="E26" s="356">
        <v>324.9316634390085</v>
      </c>
      <c r="F26" s="356">
        <v>328.17329262346482</v>
      </c>
      <c r="G26" s="356">
        <v>335.60046616905504</v>
      </c>
      <c r="H26" s="356">
        <v>345.77561814564649</v>
      </c>
      <c r="I26" s="356">
        <v>350.12022355032809</v>
      </c>
      <c r="J26" s="356">
        <v>356.35829851122918</v>
      </c>
      <c r="K26" s="356">
        <v>367.76113400936981</v>
      </c>
      <c r="L26" s="356">
        <v>380.40460678053597</v>
      </c>
      <c r="M26" s="356">
        <v>382.82011837475147</v>
      </c>
      <c r="N26" s="356">
        <v>401.33483326986396</v>
      </c>
      <c r="O26" s="356">
        <v>407.56446943399891</v>
      </c>
      <c r="P26" s="356">
        <v>413.78280327394413</v>
      </c>
      <c r="Q26" s="356">
        <v>416.24548815165292</v>
      </c>
      <c r="R26" s="356">
        <v>413.78117526974398</v>
      </c>
      <c r="S26" s="356">
        <v>415.79385366391921</v>
      </c>
      <c r="T26" s="356">
        <v>422.13980816252717</v>
      </c>
      <c r="U26" s="356">
        <v>420.77097521780354</v>
      </c>
      <c r="V26" s="356">
        <v>426.54689114963105</v>
      </c>
      <c r="W26" s="356">
        <v>432.83511191034171</v>
      </c>
      <c r="X26" s="356">
        <v>436.65589425703627</v>
      </c>
      <c r="Y26" s="356">
        <v>436.34126806507021</v>
      </c>
      <c r="Z26" s="356">
        <v>436.31776931849907</v>
      </c>
      <c r="AA26" s="356">
        <v>441.78869829030816</v>
      </c>
      <c r="AB26" s="356">
        <v>448.04319826877406</v>
      </c>
      <c r="AC26" s="356">
        <v>455.00881995732607</v>
      </c>
      <c r="AD26" s="356">
        <v>457.25042580811646</v>
      </c>
      <c r="AE26" s="356">
        <v>455.31570347738727</v>
      </c>
      <c r="AF26" s="356">
        <v>459.45276683182107</v>
      </c>
      <c r="AG26" s="356">
        <v>372.15344026958076</v>
      </c>
      <c r="AH26" s="356">
        <v>406.19016161556931</v>
      </c>
      <c r="AI26" s="356">
        <v>444.37214245097971</v>
      </c>
      <c r="AJ26" s="357">
        <v>437.28580173907352</v>
      </c>
    </row>
    <row r="27" spans="1:36" ht="14.5">
      <c r="A27" s="327"/>
      <c r="B27" s="358" t="s">
        <v>512</v>
      </c>
      <c r="C27" s="359">
        <v>78.541720530654771</v>
      </c>
      <c r="D27" s="360">
        <v>89.375270951846829</v>
      </c>
      <c r="E27" s="360">
        <v>100.59719307460077</v>
      </c>
      <c r="F27" s="360">
        <v>109.32566225774973</v>
      </c>
      <c r="G27" s="360">
        <v>124.88505201441129</v>
      </c>
      <c r="H27" s="360">
        <v>140.99732471268476</v>
      </c>
      <c r="I27" s="360">
        <v>151.224357172216</v>
      </c>
      <c r="J27" s="360">
        <v>156.72942646300748</v>
      </c>
      <c r="K27" s="360">
        <v>169.80810393308238</v>
      </c>
      <c r="L27" s="360">
        <v>183.12223821776732</v>
      </c>
      <c r="M27" s="360">
        <v>190.90344695889524</v>
      </c>
      <c r="N27" s="360">
        <v>212.21264817060032</v>
      </c>
      <c r="O27" s="360">
        <v>224.31099322075934</v>
      </c>
      <c r="P27" s="360">
        <v>238.25850403277602</v>
      </c>
      <c r="Q27" s="360">
        <v>249.38534466197746</v>
      </c>
      <c r="R27" s="360">
        <v>256.15417949271784</v>
      </c>
      <c r="S27" s="360">
        <v>270.05040174876478</v>
      </c>
      <c r="T27" s="360">
        <v>284.3441294795274</v>
      </c>
      <c r="U27" s="360">
        <v>290.52981689059607</v>
      </c>
      <c r="V27" s="360">
        <v>304.50807432093524</v>
      </c>
      <c r="W27" s="361">
        <v>315.47220738825797</v>
      </c>
      <c r="X27" s="361">
        <v>325.41482787099847</v>
      </c>
      <c r="Y27" s="361">
        <v>330.84137483505032</v>
      </c>
      <c r="Z27" s="361">
        <v>334.01582787180837</v>
      </c>
      <c r="AA27" s="361">
        <v>339.52576207414381</v>
      </c>
      <c r="AB27" s="361">
        <v>343.66729665581278</v>
      </c>
      <c r="AC27" s="361">
        <v>345.98766567480243</v>
      </c>
      <c r="AD27" s="361">
        <v>342.45623589614218</v>
      </c>
      <c r="AE27" s="361">
        <v>332.54042477327579</v>
      </c>
      <c r="AF27" s="361">
        <v>324.77359269171177</v>
      </c>
      <c r="AG27" s="361">
        <v>257.60622471008583</v>
      </c>
      <c r="AH27" s="361">
        <v>267.24666457563364</v>
      </c>
      <c r="AI27" s="361">
        <v>280.00454851483164</v>
      </c>
      <c r="AJ27" s="362">
        <v>263.51719954036105</v>
      </c>
    </row>
    <row r="28" spans="1:36" ht="14.5">
      <c r="A28" s="327"/>
      <c r="B28" s="363" t="s">
        <v>513</v>
      </c>
      <c r="C28" s="364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6"/>
      <c r="X28" s="367">
        <v>325.40859336298894</v>
      </c>
      <c r="Y28" s="367">
        <v>330.75994972083629</v>
      </c>
      <c r="Z28" s="367">
        <v>333.66120405375688</v>
      </c>
      <c r="AA28" s="367">
        <v>338.91704252328003</v>
      </c>
      <c r="AB28" s="367">
        <v>342.75950719104418</v>
      </c>
      <c r="AC28" s="367">
        <v>344.78939746379825</v>
      </c>
      <c r="AD28" s="367">
        <v>341.26584062069247</v>
      </c>
      <c r="AE28" s="367">
        <v>331.38427003797807</v>
      </c>
      <c r="AF28" s="367">
        <v>323.55923306180637</v>
      </c>
      <c r="AG28" s="367">
        <v>256.36676859765782</v>
      </c>
      <c r="AH28" s="367">
        <v>265.2180719699877</v>
      </c>
      <c r="AI28" s="367">
        <v>276.91047972160317</v>
      </c>
      <c r="AJ28" s="368">
        <v>259.8638151920544</v>
      </c>
    </row>
    <row r="29" spans="1:36" ht="14.5">
      <c r="A29" s="327"/>
      <c r="B29" s="363" t="s">
        <v>514</v>
      </c>
      <c r="C29" s="364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6"/>
      <c r="X29" s="367">
        <v>4.4956964184E-3</v>
      </c>
      <c r="Y29" s="367">
        <v>7.7268529561799998E-2</v>
      </c>
      <c r="Z29" s="367">
        <v>0.34729884630480001</v>
      </c>
      <c r="AA29" s="367">
        <v>0.59769169851989989</v>
      </c>
      <c r="AB29" s="367">
        <v>0.8959540044873</v>
      </c>
      <c r="AC29" s="367">
        <v>1.1836538396358001</v>
      </c>
      <c r="AD29" s="367">
        <v>1.1696197364712</v>
      </c>
      <c r="AE29" s="367">
        <v>1.1300252980980001</v>
      </c>
      <c r="AF29" s="367">
        <v>1.1765912731199999</v>
      </c>
      <c r="AG29" s="367">
        <v>1.1950360294794</v>
      </c>
      <c r="AH29" s="367">
        <v>1.8718316795112</v>
      </c>
      <c r="AI29" s="367">
        <v>2.7534460899588002</v>
      </c>
      <c r="AJ29" s="368">
        <v>3.1969715853089999</v>
      </c>
    </row>
    <row r="30" spans="1:36" ht="14.5">
      <c r="A30" s="327"/>
      <c r="B30" s="363" t="s">
        <v>515</v>
      </c>
      <c r="C30" s="369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66"/>
      <c r="X30" s="367">
        <v>1.7388115910999999E-3</v>
      </c>
      <c r="Y30" s="367">
        <v>4.1565846522000002E-3</v>
      </c>
      <c r="Z30" s="367">
        <v>7.3249717467E-3</v>
      </c>
      <c r="AA30" s="367">
        <v>1.10278523439E-2</v>
      </c>
      <c r="AB30" s="367">
        <v>1.18354602813E-2</v>
      </c>
      <c r="AC30" s="367">
        <v>1.4614371368399999E-2</v>
      </c>
      <c r="AD30" s="367">
        <v>2.0775538978500003E-2</v>
      </c>
      <c r="AE30" s="367">
        <v>2.6129437199699998E-2</v>
      </c>
      <c r="AF30" s="367">
        <v>3.7768356785399998E-2</v>
      </c>
      <c r="AG30" s="367">
        <v>4.4420082948599997E-2</v>
      </c>
      <c r="AH30" s="367">
        <v>0.1567609261347</v>
      </c>
      <c r="AI30" s="367">
        <v>0.34062270326970007</v>
      </c>
      <c r="AJ30" s="368">
        <v>0.45641276299770006</v>
      </c>
    </row>
    <row r="31" spans="1:36" ht="14.5">
      <c r="A31" s="351"/>
      <c r="B31" s="371" t="s">
        <v>516</v>
      </c>
      <c r="C31" s="372">
        <v>231.74737213333572</v>
      </c>
      <c r="D31" s="373">
        <v>225.54553806393676</v>
      </c>
      <c r="E31" s="373">
        <v>224.33447036440771</v>
      </c>
      <c r="F31" s="373">
        <v>218.8476303657151</v>
      </c>
      <c r="G31" s="373">
        <v>210.71541415464375</v>
      </c>
      <c r="H31" s="373">
        <v>204.77829343296176</v>
      </c>
      <c r="I31" s="373">
        <v>198.89586637811209</v>
      </c>
      <c r="J31" s="373">
        <v>199.62887204822169</v>
      </c>
      <c r="K31" s="373">
        <v>197.95303007628743</v>
      </c>
      <c r="L31" s="373">
        <v>197.28236856276865</v>
      </c>
      <c r="M31" s="373">
        <v>191.91667141585626</v>
      </c>
      <c r="N31" s="373">
        <v>189.12218509926365</v>
      </c>
      <c r="O31" s="373">
        <v>183.25347621323957</v>
      </c>
      <c r="P31" s="373">
        <v>175.52429924116811</v>
      </c>
      <c r="Q31" s="373">
        <v>166.86014348967544</v>
      </c>
      <c r="R31" s="373">
        <v>157.62699577702614</v>
      </c>
      <c r="S31" s="373">
        <v>145.74345191515445</v>
      </c>
      <c r="T31" s="373">
        <v>137.79567868299975</v>
      </c>
      <c r="U31" s="373">
        <v>130.2411583272075</v>
      </c>
      <c r="V31" s="373">
        <v>122.03881682869583</v>
      </c>
      <c r="W31" s="374">
        <v>117.36290452208372</v>
      </c>
      <c r="X31" s="374">
        <v>111.24106638603783</v>
      </c>
      <c r="Y31" s="374">
        <v>105.49989323001991</v>
      </c>
      <c r="Z31" s="374">
        <v>102.30194144669071</v>
      </c>
      <c r="AA31" s="374">
        <v>102.26293621616431</v>
      </c>
      <c r="AB31" s="374">
        <v>104.3759016129612</v>
      </c>
      <c r="AC31" s="374">
        <v>109.0211542825236</v>
      </c>
      <c r="AD31" s="374">
        <v>114.7941899119743</v>
      </c>
      <c r="AE31" s="374">
        <v>122.77527870411149</v>
      </c>
      <c r="AF31" s="374">
        <v>134.67917414010927</v>
      </c>
      <c r="AG31" s="374">
        <v>114.5472155594949</v>
      </c>
      <c r="AH31" s="374">
        <v>138.94349703993569</v>
      </c>
      <c r="AI31" s="374">
        <v>164.36759393614801</v>
      </c>
      <c r="AJ31" s="375">
        <v>173.76860219871239</v>
      </c>
    </row>
    <row r="32" spans="1:36" ht="14.5">
      <c r="A32" s="351"/>
      <c r="B32" s="376" t="s">
        <v>502</v>
      </c>
      <c r="C32" s="364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6"/>
      <c r="X32" s="367">
        <v>107.12234206889731</v>
      </c>
      <c r="Y32" s="367">
        <v>102.1808721206049</v>
      </c>
      <c r="Z32" s="367">
        <v>98.707283689755599</v>
      </c>
      <c r="AA32" s="367">
        <v>98.254718539385991</v>
      </c>
      <c r="AB32" s="367">
        <v>99.821007005202901</v>
      </c>
      <c r="AC32" s="367">
        <v>103.71292607439571</v>
      </c>
      <c r="AD32" s="367">
        <v>108.4336154798286</v>
      </c>
      <c r="AE32" s="367">
        <v>114.97573226466869</v>
      </c>
      <c r="AF32" s="367">
        <v>124.99344682251569</v>
      </c>
      <c r="AG32" s="367">
        <v>104.74042290506731</v>
      </c>
      <c r="AH32" s="367">
        <v>121.65276415161331</v>
      </c>
      <c r="AI32" s="367">
        <v>135.16017722707198</v>
      </c>
      <c r="AJ32" s="368">
        <v>133.2562495915908</v>
      </c>
    </row>
    <row r="33" spans="1:36" ht="14.5">
      <c r="A33" s="351"/>
      <c r="B33" s="376" t="s">
        <v>517</v>
      </c>
      <c r="C33" s="364"/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6"/>
      <c r="X33" s="367">
        <v>0.2090035925907</v>
      </c>
      <c r="Y33" s="367">
        <v>0.27088775803830001</v>
      </c>
      <c r="Z33" s="367">
        <v>0.65009570424540009</v>
      </c>
      <c r="AA33" s="367">
        <v>1.1588233472834999</v>
      </c>
      <c r="AB33" s="367">
        <v>1.6843462577628001</v>
      </c>
      <c r="AC33" s="367">
        <v>2.2711753676157</v>
      </c>
      <c r="AD33" s="367">
        <v>3.1145210675679</v>
      </c>
      <c r="AE33" s="367">
        <v>4.2264526597280998</v>
      </c>
      <c r="AF33" s="367">
        <v>5.5489935453876003</v>
      </c>
      <c r="AG33" s="367">
        <v>5.5003463093136</v>
      </c>
      <c r="AH33" s="367">
        <v>9.0708274152891004</v>
      </c>
      <c r="AI33" s="367">
        <v>14.650174775531999</v>
      </c>
      <c r="AJ33" s="368">
        <v>19.917137679558902</v>
      </c>
    </row>
    <row r="34" spans="1:36" ht="14.5">
      <c r="A34" s="351"/>
      <c r="B34" s="376" t="s">
        <v>518</v>
      </c>
      <c r="C34" s="364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6"/>
      <c r="X34" s="367">
        <v>0.36841899723599997</v>
      </c>
      <c r="Y34" s="367">
        <v>0.47253736086000003</v>
      </c>
      <c r="Z34" s="367">
        <v>0.47406813586980001</v>
      </c>
      <c r="AA34" s="367">
        <v>0.46961661855870002</v>
      </c>
      <c r="AB34" s="367">
        <v>0.51040750891950004</v>
      </c>
      <c r="AC34" s="367">
        <v>0.60132912935100002</v>
      </c>
      <c r="AD34" s="367">
        <v>0.72223669205700003</v>
      </c>
      <c r="AE34" s="367">
        <v>0.93415319911889994</v>
      </c>
      <c r="AF34" s="367">
        <v>1.1896795377803997</v>
      </c>
      <c r="AG34" s="367">
        <v>1.3682526070359</v>
      </c>
      <c r="AH34" s="367">
        <v>3.2292615901181998</v>
      </c>
      <c r="AI34" s="367">
        <v>6.1434415422075004</v>
      </c>
      <c r="AJ34" s="368">
        <v>8.6030664863232005</v>
      </c>
    </row>
    <row r="35" spans="1:36" ht="14.5">
      <c r="A35" s="351"/>
      <c r="B35" s="376" t="s">
        <v>519</v>
      </c>
      <c r="C35" s="364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6"/>
      <c r="X35" s="367">
        <v>2.6734336494711002</v>
      </c>
      <c r="Y35" s="367">
        <v>2.4975893604591</v>
      </c>
      <c r="Z35" s="367">
        <v>2.3349711672851998</v>
      </c>
      <c r="AA35" s="367">
        <v>2.1744655147887002</v>
      </c>
      <c r="AB35" s="367">
        <v>2.0352828234008999</v>
      </c>
      <c r="AC35" s="367">
        <v>1.9282395734457003</v>
      </c>
      <c r="AD35" s="367">
        <v>1.7919489026894999</v>
      </c>
      <c r="AE35" s="367">
        <v>1.6727228407106998</v>
      </c>
      <c r="AF35" s="367">
        <v>1.5804553055261998</v>
      </c>
      <c r="AG35" s="367">
        <v>1.2500175943386</v>
      </c>
      <c r="AH35" s="367">
        <v>1.6998744685269003</v>
      </c>
      <c r="AI35" s="367">
        <v>2.4499609430078997</v>
      </c>
      <c r="AJ35" s="368">
        <v>3.1713740261697003</v>
      </c>
    </row>
    <row r="36" spans="1:36" ht="14.5">
      <c r="A36" s="351"/>
      <c r="B36" s="376" t="s">
        <v>520</v>
      </c>
      <c r="C36" s="377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9"/>
      <c r="X36" s="380">
        <v>0.86786807784270004</v>
      </c>
      <c r="Y36" s="380">
        <v>7.8006630057600002E-2</v>
      </c>
      <c r="Z36" s="380">
        <v>0.1355227495347</v>
      </c>
      <c r="AA36" s="380">
        <v>0.20531219614739998</v>
      </c>
      <c r="AB36" s="380">
        <v>0.32485801767509997</v>
      </c>
      <c r="AC36" s="380">
        <v>0.50748413771550005</v>
      </c>
      <c r="AD36" s="380">
        <v>0.73186776983129997</v>
      </c>
      <c r="AE36" s="380">
        <v>0.96621773988509996</v>
      </c>
      <c r="AF36" s="380">
        <v>1.3665989288993998</v>
      </c>
      <c r="AG36" s="380">
        <v>1.6881761437395002</v>
      </c>
      <c r="AH36" s="380">
        <v>3.2907694143882003</v>
      </c>
      <c r="AI36" s="380">
        <v>5.963839448328601</v>
      </c>
      <c r="AJ36" s="381">
        <v>8.8207744150697991</v>
      </c>
    </row>
    <row r="37" spans="1:36" ht="14.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</row>
    <row r="38" spans="1:36" ht="14.5">
      <c r="A38" s="68"/>
      <c r="B38" s="338" t="s">
        <v>58</v>
      </c>
      <c r="C38" s="339" t="s">
        <v>521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</row>
    <row r="39" spans="1:36" ht="38.2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</row>
    <row r="40" spans="1:36" ht="16.5">
      <c r="A40" s="37" t="s">
        <v>522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</row>
    <row r="41" spans="1:36" ht="14.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</row>
    <row r="42" spans="1:36" ht="14.5">
      <c r="A42" s="327"/>
      <c r="B42" s="328"/>
      <c r="C42" s="349">
        <v>1990</v>
      </c>
      <c r="D42" s="349">
        <v>1991</v>
      </c>
      <c r="E42" s="349">
        <v>1992</v>
      </c>
      <c r="F42" s="349">
        <v>1993</v>
      </c>
      <c r="G42" s="349">
        <v>1994</v>
      </c>
      <c r="H42" s="349">
        <v>1995</v>
      </c>
      <c r="I42" s="349">
        <v>1996</v>
      </c>
      <c r="J42" s="349">
        <v>1997</v>
      </c>
      <c r="K42" s="349">
        <v>1998</v>
      </c>
      <c r="L42" s="349">
        <v>1999</v>
      </c>
      <c r="M42" s="349">
        <v>2000</v>
      </c>
      <c r="N42" s="349">
        <v>2001</v>
      </c>
      <c r="O42" s="349">
        <v>2002</v>
      </c>
      <c r="P42" s="349">
        <v>2003</v>
      </c>
      <c r="Q42" s="349">
        <v>2004</v>
      </c>
      <c r="R42" s="349">
        <v>2005</v>
      </c>
      <c r="S42" s="349">
        <v>2006</v>
      </c>
      <c r="T42" s="349">
        <v>2007</v>
      </c>
      <c r="U42" s="349">
        <v>2008</v>
      </c>
      <c r="V42" s="349">
        <v>2009</v>
      </c>
      <c r="W42" s="349">
        <v>2010</v>
      </c>
      <c r="X42" s="349">
        <v>2011</v>
      </c>
      <c r="Y42" s="349">
        <v>2012</v>
      </c>
      <c r="Z42" s="349">
        <v>2013</v>
      </c>
      <c r="AA42" s="349">
        <v>2014</v>
      </c>
      <c r="AB42" s="349">
        <v>2015</v>
      </c>
      <c r="AC42" s="349">
        <v>2016</v>
      </c>
      <c r="AD42" s="349">
        <v>2017</v>
      </c>
      <c r="AE42" s="349">
        <v>2018</v>
      </c>
      <c r="AF42" s="349">
        <v>2019</v>
      </c>
      <c r="AG42" s="349">
        <v>2020</v>
      </c>
      <c r="AH42" s="349">
        <v>2021</v>
      </c>
      <c r="AI42" s="349">
        <v>2022</v>
      </c>
      <c r="AJ42" s="349">
        <v>2023</v>
      </c>
    </row>
    <row r="43" spans="1:36" ht="14.5">
      <c r="A43" s="68"/>
      <c r="B43" s="382" t="s">
        <v>513</v>
      </c>
      <c r="C43" s="383">
        <v>1053</v>
      </c>
      <c r="D43" s="383">
        <v>1057</v>
      </c>
      <c r="E43" s="383">
        <v>1080</v>
      </c>
      <c r="F43" s="383">
        <v>1116</v>
      </c>
      <c r="G43" s="383">
        <v>1132</v>
      </c>
      <c r="H43" s="383">
        <v>1156</v>
      </c>
      <c r="I43" s="383">
        <v>1193</v>
      </c>
      <c r="J43" s="383">
        <v>1232</v>
      </c>
      <c r="K43" s="383">
        <v>1235</v>
      </c>
      <c r="L43" s="383">
        <v>1253</v>
      </c>
      <c r="M43" s="383">
        <v>1260</v>
      </c>
      <c r="N43" s="383">
        <v>1278</v>
      </c>
      <c r="O43" s="383">
        <v>1288</v>
      </c>
      <c r="P43" s="383">
        <v>1312</v>
      </c>
      <c r="Q43" s="383">
        <v>1326</v>
      </c>
      <c r="R43" s="383">
        <v>1344</v>
      </c>
      <c r="S43" s="383">
        <v>1350</v>
      </c>
      <c r="T43" s="383">
        <v>1371</v>
      </c>
      <c r="U43" s="383">
        <v>1331</v>
      </c>
      <c r="V43" s="383">
        <v>1317</v>
      </c>
      <c r="W43" s="383">
        <v>1319</v>
      </c>
      <c r="X43" s="383">
        <v>1335</v>
      </c>
      <c r="Y43" s="383">
        <v>1340</v>
      </c>
      <c r="Z43" s="383">
        <v>1324</v>
      </c>
      <c r="AA43" s="383">
        <v>1324</v>
      </c>
      <c r="AB43" s="383">
        <v>1345</v>
      </c>
      <c r="AC43" s="383">
        <v>1368</v>
      </c>
      <c r="AD43" s="383">
        <v>1375</v>
      </c>
      <c r="AE43" s="383">
        <v>1390</v>
      </c>
      <c r="AF43" s="383">
        <v>1415</v>
      </c>
      <c r="AG43" s="383">
        <v>1392</v>
      </c>
      <c r="AH43" s="383">
        <v>1386</v>
      </c>
      <c r="AI43" s="383">
        <v>1400</v>
      </c>
      <c r="AJ43" s="383">
        <v>1432</v>
      </c>
    </row>
    <row r="44" spans="1:36" ht="14.5">
      <c r="A44" s="68"/>
      <c r="B44" s="382" t="s">
        <v>502</v>
      </c>
      <c r="C44" s="383">
        <v>904</v>
      </c>
      <c r="D44" s="383">
        <v>914</v>
      </c>
      <c r="E44" s="383">
        <v>926</v>
      </c>
      <c r="F44" s="383">
        <v>960</v>
      </c>
      <c r="G44" s="383">
        <v>950</v>
      </c>
      <c r="H44" s="383">
        <v>925</v>
      </c>
      <c r="I44" s="383">
        <v>961</v>
      </c>
      <c r="J44" s="383">
        <v>1001</v>
      </c>
      <c r="K44" s="383">
        <v>1009</v>
      </c>
      <c r="L44" s="383">
        <v>1028</v>
      </c>
      <c r="M44" s="383">
        <v>1029</v>
      </c>
      <c r="N44" s="383">
        <v>1027</v>
      </c>
      <c r="O44" s="383">
        <v>1057</v>
      </c>
      <c r="P44" s="383">
        <v>1068</v>
      </c>
      <c r="Q44" s="383">
        <v>1082</v>
      </c>
      <c r="R44" s="383">
        <v>1085</v>
      </c>
      <c r="S44" s="383">
        <v>1078</v>
      </c>
      <c r="T44" s="383">
        <v>1088</v>
      </c>
      <c r="U44" s="383">
        <v>1041</v>
      </c>
      <c r="V44" s="383">
        <v>1000</v>
      </c>
      <c r="W44" s="383">
        <v>1004</v>
      </c>
      <c r="X44" s="383">
        <v>1030</v>
      </c>
      <c r="Y44" s="383">
        <v>1036</v>
      </c>
      <c r="Z44" s="383">
        <v>1048</v>
      </c>
      <c r="AA44" s="383">
        <v>1047</v>
      </c>
      <c r="AB44" s="383">
        <v>1069</v>
      </c>
      <c r="AC44" s="383">
        <v>1095</v>
      </c>
      <c r="AD44" s="383">
        <v>1113</v>
      </c>
      <c r="AE44" s="383">
        <v>1117</v>
      </c>
      <c r="AF44" s="383">
        <v>1137</v>
      </c>
      <c r="AG44" s="383">
        <v>1129</v>
      </c>
      <c r="AH44" s="383">
        <v>1145</v>
      </c>
      <c r="AI44" s="383">
        <v>1166</v>
      </c>
      <c r="AJ44" s="383">
        <v>1168</v>
      </c>
    </row>
    <row r="45" spans="1:36" ht="14.5">
      <c r="A45" s="68"/>
      <c r="B45" s="382" t="s">
        <v>44</v>
      </c>
      <c r="C45" s="383">
        <v>953</v>
      </c>
      <c r="D45" s="383">
        <v>969</v>
      </c>
      <c r="E45" s="383">
        <v>986</v>
      </c>
      <c r="F45" s="383">
        <v>1030</v>
      </c>
      <c r="G45" s="383">
        <v>1037</v>
      </c>
      <c r="H45" s="383">
        <v>1032</v>
      </c>
      <c r="I45" s="383">
        <v>1052</v>
      </c>
      <c r="J45" s="383">
        <v>1098</v>
      </c>
      <c r="K45" s="383">
        <v>1100</v>
      </c>
      <c r="L45" s="383">
        <v>1127</v>
      </c>
      <c r="M45" s="383">
        <v>1142</v>
      </c>
      <c r="N45" s="383">
        <v>1167</v>
      </c>
      <c r="O45" s="383">
        <v>1203</v>
      </c>
      <c r="P45" s="383">
        <v>1234</v>
      </c>
      <c r="Q45" s="383">
        <v>1250</v>
      </c>
      <c r="R45" s="383">
        <v>1264</v>
      </c>
      <c r="S45" s="383">
        <v>1272</v>
      </c>
      <c r="T45" s="383">
        <v>1298</v>
      </c>
      <c r="U45" s="383">
        <v>1266</v>
      </c>
      <c r="V45" s="383">
        <v>1224</v>
      </c>
      <c r="W45" s="383">
        <v>1230</v>
      </c>
      <c r="X45" s="383">
        <v>1252</v>
      </c>
      <c r="Y45" s="383">
        <v>1260</v>
      </c>
      <c r="Z45" s="383">
        <v>1239</v>
      </c>
      <c r="AA45" s="383">
        <v>1230</v>
      </c>
      <c r="AB45" s="383">
        <v>1234</v>
      </c>
      <c r="AC45" s="383">
        <v>1243</v>
      </c>
      <c r="AD45" s="383">
        <v>1243</v>
      </c>
      <c r="AE45" s="383">
        <v>1230</v>
      </c>
      <c r="AF45" s="383">
        <v>1240</v>
      </c>
      <c r="AG45" s="383">
        <v>1233</v>
      </c>
      <c r="AH45" s="383">
        <v>1228</v>
      </c>
      <c r="AI45" s="383">
        <v>1235</v>
      </c>
      <c r="AJ45" s="383">
        <v>1223</v>
      </c>
    </row>
    <row r="46" spans="1:36" ht="14.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</row>
    <row r="47" spans="1:36" ht="14.5">
      <c r="A47" s="68"/>
      <c r="B47" s="133" t="s">
        <v>523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</row>
    <row r="48" spans="1:36" ht="14.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</row>
    <row r="49" spans="1:36" ht="14.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</row>
    <row r="51" spans="1:36" ht="19">
      <c r="B51" s="29" t="s">
        <v>66</v>
      </c>
    </row>
  </sheetData>
  <hyperlinks>
    <hyperlink ref="C10" r:id="rId1" xr:uid="{00000000-0004-0000-1300-000000000000}"/>
    <hyperlink ref="C21" r:id="rId2" xr:uid="{00000000-0004-0000-1300-000001000000}"/>
    <hyperlink ref="C38" r:id="rId3" xr:uid="{00000000-0004-0000-1300-000002000000}"/>
    <hyperlink ref="B47" r:id="rId4" xr:uid="{00000000-0004-0000-1300-000003000000}"/>
    <hyperlink ref="B51" location="Sommaire!A1" display="[Retour Sommaire]" xr:uid="{00000000-0004-0000-1300-000004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AL956"/>
  <sheetViews>
    <sheetView workbookViewId="0"/>
  </sheetViews>
  <sheetFormatPr baseColWidth="10" defaultColWidth="12.6328125" defaultRowHeight="15.75" customHeight="1"/>
  <cols>
    <col min="2" max="2" width="40.08984375" customWidth="1"/>
    <col min="3" max="37" width="17.26953125" customWidth="1"/>
  </cols>
  <sheetData>
    <row r="1" spans="1:38" ht="20">
      <c r="A1" s="243" t="s">
        <v>25</v>
      </c>
      <c r="C1" s="11"/>
      <c r="D1" s="315"/>
      <c r="E1" s="315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8" ht="24" customHeight="1">
      <c r="C2" s="11"/>
      <c r="D2" s="315"/>
      <c r="E2" s="31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44.25" customHeight="1">
      <c r="A3" s="37" t="s">
        <v>524</v>
      </c>
      <c r="B3" s="38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38"/>
    </row>
    <row r="4" spans="1:38" ht="44.25" customHeight="1">
      <c r="A4" s="38"/>
      <c r="B4" s="38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38"/>
    </row>
    <row r="5" spans="1:38" ht="44.25" customHeight="1">
      <c r="A5" s="38"/>
      <c r="B5" s="38"/>
      <c r="C5" s="384">
        <v>1990</v>
      </c>
      <c r="D5" s="385">
        <v>1991</v>
      </c>
      <c r="E5" s="385">
        <v>1992</v>
      </c>
      <c r="F5" s="385">
        <v>1993</v>
      </c>
      <c r="G5" s="385">
        <v>1994</v>
      </c>
      <c r="H5" s="385">
        <v>1995</v>
      </c>
      <c r="I5" s="385">
        <v>1996</v>
      </c>
      <c r="J5" s="385">
        <v>1997</v>
      </c>
      <c r="K5" s="385">
        <v>1998</v>
      </c>
      <c r="L5" s="385">
        <v>1999</v>
      </c>
      <c r="M5" s="385">
        <v>2000</v>
      </c>
      <c r="N5" s="385">
        <v>2001</v>
      </c>
      <c r="O5" s="385">
        <v>2002</v>
      </c>
      <c r="P5" s="385">
        <v>2003</v>
      </c>
      <c r="Q5" s="385">
        <v>2004</v>
      </c>
      <c r="R5" s="385">
        <v>2005</v>
      </c>
      <c r="S5" s="385">
        <v>2006</v>
      </c>
      <c r="T5" s="385">
        <v>2007</v>
      </c>
      <c r="U5" s="385">
        <v>2008</v>
      </c>
      <c r="V5" s="385">
        <v>2009</v>
      </c>
      <c r="W5" s="385">
        <v>2010</v>
      </c>
      <c r="X5" s="385">
        <v>2011</v>
      </c>
      <c r="Y5" s="385">
        <v>2012</v>
      </c>
      <c r="Z5" s="385">
        <v>2013</v>
      </c>
      <c r="AA5" s="385">
        <v>2014</v>
      </c>
      <c r="AB5" s="385">
        <v>2015</v>
      </c>
      <c r="AC5" s="385">
        <v>2016</v>
      </c>
      <c r="AD5" s="385">
        <v>2017</v>
      </c>
      <c r="AE5" s="385">
        <v>2018</v>
      </c>
      <c r="AF5" s="385">
        <v>2019</v>
      </c>
      <c r="AG5" s="385">
        <v>2020</v>
      </c>
      <c r="AH5" s="385">
        <v>2021</v>
      </c>
      <c r="AI5" s="385">
        <v>2022</v>
      </c>
      <c r="AJ5" s="385">
        <v>2023</v>
      </c>
      <c r="AK5" s="386">
        <v>2024</v>
      </c>
    </row>
    <row r="6" spans="1:38" ht="63.75" customHeight="1">
      <c r="A6" s="38"/>
      <c r="B6" s="387" t="s">
        <v>525</v>
      </c>
      <c r="C6" s="388">
        <v>13.100000000000001</v>
      </c>
      <c r="D6" s="389">
        <v>12.899999999999999</v>
      </c>
      <c r="E6" s="389">
        <v>14.2</v>
      </c>
      <c r="F6" s="389">
        <v>14.5</v>
      </c>
      <c r="G6" s="389">
        <v>15.1</v>
      </c>
      <c r="H6" s="389">
        <v>15.8</v>
      </c>
      <c r="I6" s="389">
        <v>17</v>
      </c>
      <c r="J6" s="389">
        <v>17.5</v>
      </c>
      <c r="K6" s="389">
        <v>18.5</v>
      </c>
      <c r="L6" s="389">
        <v>19.899999999999999</v>
      </c>
      <c r="M6" s="389">
        <v>20.6</v>
      </c>
      <c r="N6" s="389">
        <v>20.3</v>
      </c>
      <c r="O6" s="389">
        <v>20.2</v>
      </c>
      <c r="P6" s="389">
        <v>19.899999999999999</v>
      </c>
      <c r="Q6" s="389">
        <v>21</v>
      </c>
      <c r="R6" s="389">
        <v>21</v>
      </c>
      <c r="S6" s="389">
        <v>21.6</v>
      </c>
      <c r="T6" s="389">
        <v>22.2</v>
      </c>
      <c r="U6" s="389">
        <v>22.4</v>
      </c>
      <c r="V6" s="389">
        <v>20.9</v>
      </c>
      <c r="W6" s="389">
        <v>20.9</v>
      </c>
      <c r="X6" s="389">
        <v>21.9</v>
      </c>
      <c r="Y6" s="389">
        <v>21.4</v>
      </c>
      <c r="Z6" s="389">
        <v>21.200000000000003</v>
      </c>
      <c r="AA6" s="389">
        <v>21.200000000000003</v>
      </c>
      <c r="AB6" s="389">
        <v>22.200000000000003</v>
      </c>
      <c r="AC6" s="389">
        <v>22.1</v>
      </c>
      <c r="AD6" s="389">
        <v>22.5</v>
      </c>
      <c r="AE6" s="389">
        <v>23.299999999999997</v>
      </c>
      <c r="AF6" s="389">
        <v>24.2</v>
      </c>
      <c r="AG6" s="389">
        <v>11.299999999999999</v>
      </c>
      <c r="AH6" s="389">
        <v>12.8</v>
      </c>
      <c r="AI6" s="389">
        <v>19</v>
      </c>
      <c r="AJ6" s="390">
        <v>21</v>
      </c>
      <c r="AK6" s="391">
        <v>21.599999999999998</v>
      </c>
    </row>
    <row r="7" spans="1:38" ht="35.25" customHeight="1">
      <c r="A7" s="392"/>
      <c r="B7" s="393" t="s">
        <v>526</v>
      </c>
      <c r="C7" s="394">
        <v>9.4</v>
      </c>
      <c r="D7" s="395">
        <v>9.1</v>
      </c>
      <c r="E7" s="396">
        <v>10.5</v>
      </c>
      <c r="F7" s="396">
        <v>10.8</v>
      </c>
      <c r="G7" s="396">
        <v>11.2</v>
      </c>
      <c r="H7" s="396">
        <v>11.3</v>
      </c>
      <c r="I7" s="396">
        <v>12</v>
      </c>
      <c r="J7" s="396">
        <v>12.3</v>
      </c>
      <c r="K7" s="396">
        <v>13.1</v>
      </c>
      <c r="L7" s="396">
        <v>14.4</v>
      </c>
      <c r="M7" s="396">
        <v>14.9</v>
      </c>
      <c r="N7" s="396">
        <v>14.9</v>
      </c>
      <c r="O7" s="396">
        <v>15</v>
      </c>
      <c r="P7" s="396">
        <v>15.1</v>
      </c>
      <c r="Q7" s="396">
        <v>16.100000000000001</v>
      </c>
      <c r="R7" s="396">
        <v>16.3</v>
      </c>
      <c r="S7" s="396">
        <v>17.100000000000001</v>
      </c>
      <c r="T7" s="396">
        <v>17.7</v>
      </c>
      <c r="U7" s="396">
        <v>17.899999999999999</v>
      </c>
      <c r="V7" s="396">
        <v>16.399999999999999</v>
      </c>
      <c r="W7" s="396">
        <v>16.5</v>
      </c>
      <c r="X7" s="396">
        <v>17.2</v>
      </c>
      <c r="Y7" s="396">
        <v>16.7</v>
      </c>
      <c r="Z7" s="396">
        <v>16.600000000000001</v>
      </c>
      <c r="AA7" s="396">
        <v>16.8</v>
      </c>
      <c r="AB7" s="396">
        <v>17.8</v>
      </c>
      <c r="AC7" s="396">
        <v>17.5</v>
      </c>
      <c r="AD7" s="396">
        <v>17.8</v>
      </c>
      <c r="AE7" s="396">
        <v>18.399999999999999</v>
      </c>
      <c r="AF7" s="396">
        <v>19.2</v>
      </c>
      <c r="AG7" s="396">
        <v>8.1999999999999993</v>
      </c>
      <c r="AH7" s="396">
        <v>9</v>
      </c>
      <c r="AI7" s="396">
        <v>14.4</v>
      </c>
      <c r="AJ7" s="397">
        <v>16.600000000000001</v>
      </c>
      <c r="AK7" s="398">
        <v>17.399999999999999</v>
      </c>
      <c r="AL7" s="399"/>
    </row>
    <row r="8" spans="1:38" ht="35.25" customHeight="1">
      <c r="A8" s="38"/>
      <c r="B8" s="400" t="s">
        <v>527</v>
      </c>
      <c r="C8" s="401">
        <v>0.71755725190839692</v>
      </c>
      <c r="D8" s="402">
        <v>0.70542635658914732</v>
      </c>
      <c r="E8" s="402">
        <v>0.73943661971830987</v>
      </c>
      <c r="F8" s="402">
        <v>0.7448275862068966</v>
      </c>
      <c r="G8" s="402">
        <v>0.74172185430463577</v>
      </c>
      <c r="H8" s="402">
        <v>0.71518987341772156</v>
      </c>
      <c r="I8" s="402">
        <v>0.70588235294117652</v>
      </c>
      <c r="J8" s="402">
        <v>0.70285714285714285</v>
      </c>
      <c r="K8" s="402">
        <v>0.70810810810810809</v>
      </c>
      <c r="L8" s="402">
        <v>0.72361809045226133</v>
      </c>
      <c r="M8" s="402">
        <v>0.72330097087378642</v>
      </c>
      <c r="N8" s="402">
        <v>0.73399014778325122</v>
      </c>
      <c r="O8" s="402">
        <v>0.74257425742574257</v>
      </c>
      <c r="P8" s="402">
        <v>0.7587939698492463</v>
      </c>
      <c r="Q8" s="402">
        <v>0.76666666666666672</v>
      </c>
      <c r="R8" s="402">
        <v>0.77619047619047621</v>
      </c>
      <c r="S8" s="402">
        <v>0.79166666666666663</v>
      </c>
      <c r="T8" s="402">
        <v>0.79729729729729726</v>
      </c>
      <c r="U8" s="402">
        <v>0.79910714285714279</v>
      </c>
      <c r="V8" s="402">
        <v>0.78468899521531099</v>
      </c>
      <c r="W8" s="402">
        <v>0.78947368421052633</v>
      </c>
      <c r="X8" s="402">
        <v>0.78538812785388135</v>
      </c>
      <c r="Y8" s="402">
        <v>0.78037383177570097</v>
      </c>
      <c r="Z8" s="402">
        <v>0.78301886792452824</v>
      </c>
      <c r="AA8" s="402">
        <v>0.79245283018867918</v>
      </c>
      <c r="AB8" s="402">
        <v>0.80180180180180172</v>
      </c>
      <c r="AC8" s="402">
        <v>0.79185520361990946</v>
      </c>
      <c r="AD8" s="402">
        <v>0.7911111111111111</v>
      </c>
      <c r="AE8" s="402">
        <v>0.78969957081545072</v>
      </c>
      <c r="AF8" s="402">
        <v>0.79338842975206614</v>
      </c>
      <c r="AG8" s="402">
        <v>0.72566371681415931</v>
      </c>
      <c r="AH8" s="402">
        <v>0.703125</v>
      </c>
      <c r="AI8" s="402">
        <v>0.75789473684210529</v>
      </c>
      <c r="AJ8" s="403">
        <v>0.79047619047619055</v>
      </c>
      <c r="AK8" s="404">
        <v>0.80555555555555558</v>
      </c>
    </row>
    <row r="9" spans="1:38" ht="35.25" customHeight="1">
      <c r="A9" s="405"/>
      <c r="B9" s="406" t="s">
        <v>528</v>
      </c>
      <c r="C9" s="407">
        <v>62435</v>
      </c>
      <c r="D9" s="407">
        <v>59572</v>
      </c>
      <c r="E9" s="407">
        <v>65685</v>
      </c>
      <c r="F9" s="407">
        <v>67314</v>
      </c>
      <c r="G9" s="407">
        <v>71656</v>
      </c>
      <c r="H9" s="407">
        <v>72551</v>
      </c>
      <c r="I9" s="407">
        <v>78021</v>
      </c>
      <c r="J9" s="407">
        <v>81056</v>
      </c>
      <c r="K9" s="407">
        <v>86730</v>
      </c>
      <c r="L9" s="407">
        <v>94422</v>
      </c>
      <c r="M9" s="407">
        <v>101677</v>
      </c>
      <c r="N9" s="407">
        <v>99414</v>
      </c>
      <c r="O9" s="407">
        <v>99950</v>
      </c>
      <c r="P9" s="407">
        <v>99594</v>
      </c>
      <c r="Q9" s="407">
        <v>105897</v>
      </c>
      <c r="R9" s="407">
        <v>112135</v>
      </c>
      <c r="S9" s="407">
        <v>118410</v>
      </c>
      <c r="T9" s="407">
        <v>125687</v>
      </c>
      <c r="U9" s="407">
        <v>128244</v>
      </c>
      <c r="V9" s="407">
        <v>122748</v>
      </c>
      <c r="W9" s="407">
        <v>124871</v>
      </c>
      <c r="X9" s="407">
        <v>133239</v>
      </c>
      <c r="Y9" s="407">
        <v>137261</v>
      </c>
      <c r="Z9" s="407">
        <v>140665</v>
      </c>
      <c r="AA9" s="407">
        <v>144772</v>
      </c>
      <c r="AB9" s="407">
        <v>149957</v>
      </c>
      <c r="AC9" s="407">
        <v>154583</v>
      </c>
      <c r="AD9" s="407">
        <v>164033</v>
      </c>
      <c r="AE9" s="407">
        <v>172350</v>
      </c>
      <c r="AF9" s="407">
        <v>179515</v>
      </c>
      <c r="AG9" s="407">
        <v>54167</v>
      </c>
      <c r="AH9" s="407">
        <v>70091</v>
      </c>
      <c r="AI9" s="407">
        <v>144848</v>
      </c>
      <c r="AJ9" s="407">
        <v>169619</v>
      </c>
      <c r="AK9" s="408">
        <v>177970</v>
      </c>
      <c r="AL9" s="409"/>
    </row>
    <row r="10" spans="1:38" ht="35.25" customHeight="1">
      <c r="A10" s="405"/>
      <c r="B10" s="410" t="s">
        <v>529</v>
      </c>
      <c r="C10" s="411">
        <v>236</v>
      </c>
      <c r="D10" s="412">
        <f t="shared" ref="D10:AD10" si="0">C10-4.53</f>
        <v>231.47</v>
      </c>
      <c r="E10" s="412">
        <f t="shared" si="0"/>
        <v>226.94</v>
      </c>
      <c r="F10" s="412">
        <f t="shared" si="0"/>
        <v>222.41</v>
      </c>
      <c r="G10" s="412">
        <f t="shared" si="0"/>
        <v>217.88</v>
      </c>
      <c r="H10" s="412">
        <f t="shared" si="0"/>
        <v>213.35</v>
      </c>
      <c r="I10" s="412">
        <f t="shared" si="0"/>
        <v>208.82</v>
      </c>
      <c r="J10" s="412">
        <f t="shared" si="0"/>
        <v>204.29</v>
      </c>
      <c r="K10" s="412">
        <f t="shared" si="0"/>
        <v>199.76</v>
      </c>
      <c r="L10" s="412">
        <f t="shared" si="0"/>
        <v>195.23</v>
      </c>
      <c r="M10" s="412">
        <f t="shared" si="0"/>
        <v>190.7</v>
      </c>
      <c r="N10" s="412">
        <f t="shared" si="0"/>
        <v>186.17</v>
      </c>
      <c r="O10" s="412">
        <f t="shared" si="0"/>
        <v>181.64</v>
      </c>
      <c r="P10" s="412">
        <f t="shared" si="0"/>
        <v>177.10999999999999</v>
      </c>
      <c r="Q10" s="412">
        <f t="shared" si="0"/>
        <v>172.57999999999998</v>
      </c>
      <c r="R10" s="412">
        <f t="shared" si="0"/>
        <v>168.04999999999998</v>
      </c>
      <c r="S10" s="412">
        <f t="shared" si="0"/>
        <v>163.51999999999998</v>
      </c>
      <c r="T10" s="412">
        <f t="shared" si="0"/>
        <v>158.98999999999998</v>
      </c>
      <c r="U10" s="412">
        <f t="shared" si="0"/>
        <v>154.45999999999998</v>
      </c>
      <c r="V10" s="412">
        <f t="shared" si="0"/>
        <v>149.92999999999998</v>
      </c>
      <c r="W10" s="412">
        <f t="shared" si="0"/>
        <v>145.39999999999998</v>
      </c>
      <c r="X10" s="412">
        <f t="shared" si="0"/>
        <v>140.86999999999998</v>
      </c>
      <c r="Y10" s="412">
        <f t="shared" si="0"/>
        <v>136.33999999999997</v>
      </c>
      <c r="Z10" s="412">
        <f t="shared" si="0"/>
        <v>131.80999999999997</v>
      </c>
      <c r="AA10" s="412">
        <f t="shared" si="0"/>
        <v>127.27999999999997</v>
      </c>
      <c r="AB10" s="412">
        <f t="shared" si="0"/>
        <v>122.74999999999997</v>
      </c>
      <c r="AC10" s="412">
        <f t="shared" si="0"/>
        <v>118.21999999999997</v>
      </c>
      <c r="AD10" s="412">
        <f t="shared" si="0"/>
        <v>113.68999999999997</v>
      </c>
      <c r="AE10" s="412">
        <v>109</v>
      </c>
      <c r="AF10" s="412">
        <f t="shared" ref="AF10:AK10" si="1">AE10-4.53</f>
        <v>104.47</v>
      </c>
      <c r="AG10" s="412">
        <f t="shared" si="1"/>
        <v>99.94</v>
      </c>
      <c r="AH10" s="412">
        <f t="shared" si="1"/>
        <v>95.41</v>
      </c>
      <c r="AI10" s="412">
        <f t="shared" si="1"/>
        <v>90.88</v>
      </c>
      <c r="AJ10" s="412">
        <f t="shared" si="1"/>
        <v>86.35</v>
      </c>
      <c r="AK10" s="413">
        <f t="shared" si="1"/>
        <v>81.819999999999993</v>
      </c>
      <c r="AL10" s="409"/>
    </row>
    <row r="11" spans="1:38" ht="35.25" customHeight="1">
      <c r="A11" s="38"/>
      <c r="B11" s="62"/>
      <c r="C11" s="414"/>
      <c r="D11" s="414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</row>
    <row r="12" spans="1:38" ht="35.25" customHeight="1">
      <c r="A12" s="38"/>
      <c r="B12" s="62" t="s">
        <v>142</v>
      </c>
      <c r="C12" s="414" t="s">
        <v>530</v>
      </c>
      <c r="D12" s="414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</row>
    <row r="13" spans="1:38" ht="35.25" customHeight="1">
      <c r="A13" s="38"/>
      <c r="B13" s="38"/>
      <c r="C13" s="414" t="s">
        <v>143</v>
      </c>
      <c r="D13" s="414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</row>
    <row r="14" spans="1:38" ht="35.25" customHeight="1">
      <c r="A14" s="38"/>
      <c r="B14" s="38"/>
      <c r="C14" s="415" t="s">
        <v>205</v>
      </c>
      <c r="D14" s="414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</row>
    <row r="15" spans="1:38" ht="35.25" customHeight="1">
      <c r="A15" s="38"/>
      <c r="B15" s="38"/>
      <c r="C15" s="416" t="s">
        <v>205</v>
      </c>
      <c r="D15" s="414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</row>
    <row r="16" spans="1:38" ht="35.25" customHeight="1">
      <c r="B16" s="48"/>
      <c r="C16" s="11"/>
      <c r="D16" s="323"/>
      <c r="E16" s="323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2:37" ht="35.25" customHeight="1">
      <c r="B17" s="48"/>
      <c r="C17" s="11"/>
      <c r="D17" s="323"/>
      <c r="E17" s="323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2:37" ht="35.25" customHeight="1">
      <c r="B18" s="29" t="s">
        <v>66</v>
      </c>
      <c r="C18" s="417"/>
      <c r="D18" s="323"/>
      <c r="E18" s="32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2:37" ht="35.25" customHeight="1">
      <c r="B19" s="48"/>
      <c r="C19" s="418"/>
      <c r="D19" s="323"/>
      <c r="E19" s="32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2:37" ht="35.25" customHeight="1">
      <c r="B20" s="48"/>
      <c r="C20" s="419"/>
      <c r="D20" s="323"/>
      <c r="E20" s="32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2:37" ht="12.5">
      <c r="C21" s="11"/>
      <c r="D21" s="315"/>
      <c r="E21" s="315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2:37" ht="12.5">
      <c r="C22" s="11"/>
      <c r="D22" s="315"/>
      <c r="E22" s="315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2:37" ht="12.5">
      <c r="C23" s="11"/>
      <c r="D23" s="315"/>
      <c r="E23" s="315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2:37" ht="12.5">
      <c r="C24" s="11"/>
      <c r="D24" s="315"/>
      <c r="E24" s="315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2:37" ht="12.5">
      <c r="C25" s="11"/>
      <c r="D25" s="315"/>
      <c r="E25" s="315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2:37" ht="12.5">
      <c r="C26" s="11"/>
      <c r="D26" s="315"/>
      <c r="E26" s="315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2:37" ht="12.5">
      <c r="C27" s="11"/>
      <c r="D27" s="315"/>
      <c r="E27" s="315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2:37" ht="12.5">
      <c r="C28" s="11"/>
      <c r="D28" s="315"/>
      <c r="E28" s="315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2:37" ht="12.5">
      <c r="C29" s="11"/>
      <c r="D29" s="315"/>
      <c r="E29" s="315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2:37" ht="12.5">
      <c r="C30" s="11"/>
      <c r="D30" s="315"/>
      <c r="E30" s="315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2:37" ht="12.5">
      <c r="C31" s="11"/>
      <c r="D31" s="315"/>
      <c r="E31" s="315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2:37" ht="12.5">
      <c r="C32" s="11"/>
      <c r="D32" s="315"/>
      <c r="E32" s="315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3:37" ht="12.5">
      <c r="C33" s="11"/>
      <c r="D33" s="315"/>
      <c r="E33" s="315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3:37" ht="12.5">
      <c r="C34" s="11"/>
      <c r="D34" s="315"/>
      <c r="E34" s="315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3:37" ht="12.5">
      <c r="C35" s="11"/>
      <c r="D35" s="315"/>
      <c r="E35" s="315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3:37" ht="12.5">
      <c r="C36" s="11"/>
      <c r="D36" s="315"/>
      <c r="E36" s="315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3:37" ht="12.5">
      <c r="C37" s="11"/>
      <c r="D37" s="315"/>
      <c r="E37" s="315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3:37" ht="12.5">
      <c r="C38" s="11"/>
      <c r="D38" s="315"/>
      <c r="E38" s="315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3:37" ht="12.5">
      <c r="C39" s="11"/>
      <c r="D39" s="315"/>
      <c r="E39" s="315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3:37" ht="12.5">
      <c r="C40" s="11"/>
      <c r="D40" s="315"/>
      <c r="E40" s="315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3:37" ht="12.5">
      <c r="C41" s="11"/>
      <c r="D41" s="315"/>
      <c r="E41" s="315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3:37" ht="12.5">
      <c r="C42" s="11"/>
      <c r="D42" s="315"/>
      <c r="E42" s="315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3:37" ht="12.5">
      <c r="C43" s="11"/>
      <c r="D43" s="315"/>
      <c r="E43" s="315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3:37" ht="12.5">
      <c r="C44" s="11"/>
      <c r="D44" s="315"/>
      <c r="E44" s="315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3:37" ht="12.5">
      <c r="C45" s="11"/>
      <c r="D45" s="315"/>
      <c r="E45" s="315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3:37" ht="12.5">
      <c r="C46" s="11"/>
      <c r="D46" s="315"/>
      <c r="E46" s="315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3:37" ht="12.5">
      <c r="C47" s="11"/>
      <c r="D47" s="315"/>
      <c r="E47" s="315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3:37" ht="12.5">
      <c r="C48" s="11"/>
      <c r="D48" s="315"/>
      <c r="E48" s="315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3:37" ht="12.5">
      <c r="C49" s="11"/>
      <c r="D49" s="315"/>
      <c r="E49" s="315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3:37" ht="12.5">
      <c r="C50" s="11"/>
      <c r="D50" s="315"/>
      <c r="E50" s="315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3:37" ht="12.5">
      <c r="C51" s="11"/>
      <c r="D51" s="315"/>
      <c r="E51" s="315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3:37" ht="12.5">
      <c r="C52" s="11"/>
      <c r="D52" s="315"/>
      <c r="E52" s="315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3:37" ht="12.5">
      <c r="C53" s="11"/>
      <c r="D53" s="315"/>
      <c r="E53" s="315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3:37" ht="12.5">
      <c r="C54" s="11"/>
      <c r="D54" s="315"/>
      <c r="E54" s="315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3:37" ht="12.5">
      <c r="C55" s="11"/>
      <c r="D55" s="315"/>
      <c r="E55" s="315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3:37" ht="12.5">
      <c r="C56" s="11"/>
      <c r="D56" s="315"/>
      <c r="E56" s="315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3:37" ht="12.5">
      <c r="C57" s="11"/>
      <c r="D57" s="315"/>
      <c r="E57" s="315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3:37" ht="12.5">
      <c r="C58" s="11"/>
      <c r="D58" s="315"/>
      <c r="E58" s="315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</row>
    <row r="59" spans="3:37" ht="12.5">
      <c r="C59" s="11"/>
      <c r="D59" s="315"/>
      <c r="E59" s="315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</row>
    <row r="60" spans="3:37" ht="12.5">
      <c r="C60" s="11"/>
      <c r="D60" s="315"/>
      <c r="E60" s="315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</row>
    <row r="61" spans="3:37" ht="12.5">
      <c r="C61" s="11"/>
      <c r="D61" s="315"/>
      <c r="E61" s="315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</row>
    <row r="62" spans="3:37" ht="12.5">
      <c r="C62" s="11"/>
      <c r="D62" s="315"/>
      <c r="E62" s="315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</row>
    <row r="63" spans="3:37" ht="12.5">
      <c r="C63" s="11"/>
      <c r="D63" s="315"/>
      <c r="E63" s="315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</row>
    <row r="64" spans="3:37" ht="12.5">
      <c r="C64" s="11"/>
      <c r="D64" s="315"/>
      <c r="E64" s="315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</row>
    <row r="65" spans="3:37" ht="12.5">
      <c r="C65" s="11"/>
      <c r="D65" s="315"/>
      <c r="E65" s="315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</row>
    <row r="66" spans="3:37" ht="12.5">
      <c r="C66" s="11"/>
      <c r="D66" s="315"/>
      <c r="E66" s="315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</row>
    <row r="67" spans="3:37" ht="12.5">
      <c r="C67" s="11"/>
      <c r="D67" s="315"/>
      <c r="E67" s="315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</row>
    <row r="68" spans="3:37" ht="12.5">
      <c r="C68" s="11"/>
      <c r="D68" s="315"/>
      <c r="E68" s="315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</row>
    <row r="69" spans="3:37" ht="12.5">
      <c r="C69" s="11"/>
      <c r="D69" s="315"/>
      <c r="E69" s="315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</row>
    <row r="70" spans="3:37" ht="12.5">
      <c r="C70" s="11"/>
      <c r="D70" s="315"/>
      <c r="E70" s="315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</row>
    <row r="71" spans="3:37" ht="12.5">
      <c r="C71" s="11"/>
      <c r="D71" s="315"/>
      <c r="E71" s="315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 spans="3:37" ht="12.5">
      <c r="C72" s="11"/>
      <c r="D72" s="315"/>
      <c r="E72" s="315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</row>
    <row r="73" spans="3:37" ht="12.5">
      <c r="C73" s="11"/>
      <c r="D73" s="315"/>
      <c r="E73" s="315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</row>
    <row r="74" spans="3:37" ht="12.5">
      <c r="C74" s="11"/>
      <c r="D74" s="315"/>
      <c r="E74" s="315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</row>
    <row r="75" spans="3:37" ht="12.5">
      <c r="C75" s="11"/>
      <c r="D75" s="315"/>
      <c r="E75" s="315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</row>
    <row r="76" spans="3:37" ht="12.5">
      <c r="C76" s="11"/>
      <c r="D76" s="315"/>
      <c r="E76" s="315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</row>
    <row r="77" spans="3:37" ht="12.5">
      <c r="C77" s="11"/>
      <c r="D77" s="315"/>
      <c r="E77" s="315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</row>
    <row r="78" spans="3:37" ht="12.5">
      <c r="C78" s="11"/>
      <c r="D78" s="315"/>
      <c r="E78" s="315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</row>
    <row r="79" spans="3:37" ht="12.5">
      <c r="C79" s="11"/>
      <c r="D79" s="315"/>
      <c r="E79" s="315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</row>
    <row r="80" spans="3:37" ht="12.5">
      <c r="C80" s="11"/>
      <c r="D80" s="315"/>
      <c r="E80" s="315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</row>
    <row r="81" spans="3:37" ht="12.5">
      <c r="C81" s="11"/>
      <c r="D81" s="315"/>
      <c r="E81" s="315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 spans="3:37" ht="12.5">
      <c r="C82" s="11"/>
      <c r="D82" s="315"/>
      <c r="E82" s="315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</row>
    <row r="83" spans="3:37" ht="12.5">
      <c r="C83" s="11"/>
      <c r="D83" s="315"/>
      <c r="E83" s="315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</row>
    <row r="84" spans="3:37" ht="12.5">
      <c r="C84" s="11"/>
      <c r="D84" s="315"/>
      <c r="E84" s="315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</row>
    <row r="85" spans="3:37" ht="12.5">
      <c r="C85" s="11"/>
      <c r="D85" s="315"/>
      <c r="E85" s="315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</row>
    <row r="86" spans="3:37" ht="12.5">
      <c r="C86" s="11"/>
      <c r="D86" s="315"/>
      <c r="E86" s="315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</row>
    <row r="87" spans="3:37" ht="12.5">
      <c r="C87" s="11"/>
      <c r="D87" s="315"/>
      <c r="E87" s="315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</row>
    <row r="88" spans="3:37" ht="12.5">
      <c r="C88" s="11"/>
      <c r="D88" s="315"/>
      <c r="E88" s="315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</row>
    <row r="89" spans="3:37" ht="12.5">
      <c r="C89" s="11"/>
      <c r="D89" s="315"/>
      <c r="E89" s="315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</row>
    <row r="90" spans="3:37" ht="12.5">
      <c r="C90" s="11"/>
      <c r="D90" s="315"/>
      <c r="E90" s="315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</row>
    <row r="91" spans="3:37" ht="12.5">
      <c r="C91" s="11"/>
      <c r="D91" s="315"/>
      <c r="E91" s="315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3:37" ht="12.5">
      <c r="C92" s="11"/>
      <c r="D92" s="315"/>
      <c r="E92" s="315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</row>
    <row r="93" spans="3:37" ht="12.5">
      <c r="C93" s="11"/>
      <c r="D93" s="315"/>
      <c r="E93" s="315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</row>
    <row r="94" spans="3:37" ht="12.5">
      <c r="C94" s="11"/>
      <c r="D94" s="315"/>
      <c r="E94" s="315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</row>
    <row r="95" spans="3:37" ht="12.5">
      <c r="C95" s="11"/>
      <c r="D95" s="315"/>
      <c r="E95" s="315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</row>
    <row r="96" spans="3:37" ht="12.5">
      <c r="C96" s="11"/>
      <c r="D96" s="315"/>
      <c r="E96" s="315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</row>
    <row r="97" spans="3:37" ht="12.5">
      <c r="C97" s="11"/>
      <c r="D97" s="315"/>
      <c r="E97" s="315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</row>
    <row r="98" spans="3:37" ht="12.5">
      <c r="C98" s="11"/>
      <c r="D98" s="315"/>
      <c r="E98" s="315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</row>
    <row r="99" spans="3:37" ht="12.5">
      <c r="C99" s="11"/>
      <c r="D99" s="315"/>
      <c r="E99" s="315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</row>
    <row r="100" spans="3:37" ht="12.5">
      <c r="C100" s="11"/>
      <c r="D100" s="315"/>
      <c r="E100" s="315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</row>
    <row r="101" spans="3:37" ht="12.5">
      <c r="C101" s="11"/>
      <c r="D101" s="315"/>
      <c r="E101" s="315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</row>
    <row r="102" spans="3:37" ht="12.5">
      <c r="C102" s="11"/>
      <c r="D102" s="315"/>
      <c r="E102" s="315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</row>
    <row r="103" spans="3:37" ht="12.5">
      <c r="C103" s="11"/>
      <c r="D103" s="315"/>
      <c r="E103" s="315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</row>
    <row r="104" spans="3:37" ht="12.5">
      <c r="C104" s="11"/>
      <c r="D104" s="315"/>
      <c r="E104" s="31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</row>
    <row r="105" spans="3:37" ht="12.5">
      <c r="C105" s="11"/>
      <c r="D105" s="315"/>
      <c r="E105" s="31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</row>
    <row r="106" spans="3:37" ht="12.5">
      <c r="C106" s="11"/>
      <c r="D106" s="315"/>
      <c r="E106" s="31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</row>
    <row r="107" spans="3:37" ht="12.5">
      <c r="C107" s="11"/>
      <c r="D107" s="315"/>
      <c r="E107" s="31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</row>
    <row r="108" spans="3:37" ht="12.5">
      <c r="C108" s="11"/>
      <c r="D108" s="315"/>
      <c r="E108" s="31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</row>
    <row r="109" spans="3:37" ht="12.5">
      <c r="C109" s="11"/>
      <c r="D109" s="315"/>
      <c r="E109" s="31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</row>
    <row r="110" spans="3:37" ht="12.5">
      <c r="C110" s="11"/>
      <c r="D110" s="315"/>
      <c r="E110" s="31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</row>
    <row r="111" spans="3:37" ht="12.5">
      <c r="C111" s="11"/>
      <c r="D111" s="315"/>
      <c r="E111" s="315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</row>
    <row r="112" spans="3:37" ht="12.5">
      <c r="C112" s="11"/>
      <c r="D112" s="315"/>
      <c r="E112" s="315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</row>
    <row r="113" spans="3:37" ht="12.5">
      <c r="C113" s="11"/>
      <c r="D113" s="315"/>
      <c r="E113" s="315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</row>
    <row r="114" spans="3:37" ht="12.5">
      <c r="C114" s="11"/>
      <c r="D114" s="315"/>
      <c r="E114" s="31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</row>
    <row r="115" spans="3:37" ht="12.5">
      <c r="C115" s="11"/>
      <c r="D115" s="315"/>
      <c r="E115" s="31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</row>
    <row r="116" spans="3:37" ht="12.5">
      <c r="C116" s="11"/>
      <c r="D116" s="315"/>
      <c r="E116" s="31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</row>
    <row r="117" spans="3:37" ht="12.5">
      <c r="C117" s="11"/>
      <c r="D117" s="315"/>
      <c r="E117" s="31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</row>
    <row r="118" spans="3:37" ht="12.5">
      <c r="C118" s="11"/>
      <c r="D118" s="315"/>
      <c r="E118" s="315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</row>
    <row r="119" spans="3:37" ht="12.5">
      <c r="C119" s="11"/>
      <c r="D119" s="315"/>
      <c r="E119" s="315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</row>
    <row r="120" spans="3:37" ht="12.5">
      <c r="C120" s="11"/>
      <c r="D120" s="315"/>
      <c r="E120" s="315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</row>
    <row r="121" spans="3:37" ht="12.5">
      <c r="C121" s="11"/>
      <c r="D121" s="315"/>
      <c r="E121" s="315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</row>
    <row r="122" spans="3:37" ht="12.5">
      <c r="C122" s="11"/>
      <c r="D122" s="315"/>
      <c r="E122" s="315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</row>
    <row r="123" spans="3:37" ht="12.5">
      <c r="C123" s="11"/>
      <c r="D123" s="315"/>
      <c r="E123" s="315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</row>
    <row r="124" spans="3:37" ht="12.5">
      <c r="C124" s="11"/>
      <c r="D124" s="315"/>
      <c r="E124" s="315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</row>
    <row r="125" spans="3:37" ht="12.5">
      <c r="C125" s="11"/>
      <c r="D125" s="315"/>
      <c r="E125" s="315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</row>
    <row r="126" spans="3:37" ht="12.5">
      <c r="C126" s="11"/>
      <c r="D126" s="315"/>
      <c r="E126" s="315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</row>
    <row r="127" spans="3:37" ht="12.5">
      <c r="C127" s="11"/>
      <c r="D127" s="315"/>
      <c r="E127" s="31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</row>
    <row r="128" spans="3:37" ht="12.5">
      <c r="C128" s="11"/>
      <c r="D128" s="315"/>
      <c r="E128" s="31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</row>
    <row r="129" spans="3:37" ht="12.5">
      <c r="C129" s="11"/>
      <c r="D129" s="315"/>
      <c r="E129" s="31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</row>
    <row r="130" spans="3:37" ht="12.5">
      <c r="C130" s="11"/>
      <c r="D130" s="315"/>
      <c r="E130" s="31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</row>
    <row r="131" spans="3:37" ht="12.5">
      <c r="C131" s="11"/>
      <c r="D131" s="315"/>
      <c r="E131" s="31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</row>
    <row r="132" spans="3:37" ht="12.5">
      <c r="C132" s="11"/>
      <c r="D132" s="315"/>
      <c r="E132" s="315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</row>
    <row r="133" spans="3:37" ht="12.5">
      <c r="C133" s="11"/>
      <c r="D133" s="315"/>
      <c r="E133" s="315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</row>
    <row r="134" spans="3:37" ht="12.5">
      <c r="C134" s="11"/>
      <c r="D134" s="315"/>
      <c r="E134" s="315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</row>
    <row r="135" spans="3:37" ht="12.5">
      <c r="C135" s="11"/>
      <c r="D135" s="315"/>
      <c r="E135" s="31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</row>
    <row r="136" spans="3:37" ht="12.5">
      <c r="C136" s="11"/>
      <c r="D136" s="315"/>
      <c r="E136" s="315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</row>
    <row r="137" spans="3:37" ht="12.5">
      <c r="C137" s="11"/>
      <c r="D137" s="315"/>
      <c r="E137" s="315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</row>
    <row r="138" spans="3:37" ht="12.5">
      <c r="C138" s="11"/>
      <c r="D138" s="315"/>
      <c r="E138" s="315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</row>
    <row r="139" spans="3:37" ht="12.5">
      <c r="C139" s="11"/>
      <c r="D139" s="315"/>
      <c r="E139" s="31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</row>
    <row r="140" spans="3:37" ht="12.5">
      <c r="C140" s="11"/>
      <c r="D140" s="315"/>
      <c r="E140" s="31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</row>
    <row r="141" spans="3:37" ht="12.5">
      <c r="C141" s="11"/>
      <c r="D141" s="315"/>
      <c r="E141" s="31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</row>
    <row r="142" spans="3:37" ht="12.5">
      <c r="C142" s="11"/>
      <c r="D142" s="315"/>
      <c r="E142" s="31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</row>
    <row r="143" spans="3:37" ht="12.5">
      <c r="C143" s="11"/>
      <c r="D143" s="315"/>
      <c r="E143" s="31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</row>
    <row r="144" spans="3:37" ht="12.5">
      <c r="C144" s="11"/>
      <c r="D144" s="315"/>
      <c r="E144" s="31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</row>
    <row r="145" spans="3:37" ht="12.5">
      <c r="C145" s="11"/>
      <c r="D145" s="315"/>
      <c r="E145" s="31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</row>
    <row r="146" spans="3:37" ht="12.5">
      <c r="C146" s="11"/>
      <c r="D146" s="315"/>
      <c r="E146" s="315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</row>
    <row r="147" spans="3:37" ht="12.5">
      <c r="C147" s="11"/>
      <c r="D147" s="315"/>
      <c r="E147" s="315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</row>
    <row r="148" spans="3:37" ht="12.5">
      <c r="C148" s="11"/>
      <c r="D148" s="315"/>
      <c r="E148" s="315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</row>
    <row r="149" spans="3:37" ht="12.5">
      <c r="C149" s="11"/>
      <c r="D149" s="315"/>
      <c r="E149" s="315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</row>
    <row r="150" spans="3:37" ht="12.5">
      <c r="C150" s="11"/>
      <c r="D150" s="315"/>
      <c r="E150" s="315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</row>
    <row r="151" spans="3:37" ht="12.5">
      <c r="C151" s="11"/>
      <c r="D151" s="315"/>
      <c r="E151" s="315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</row>
    <row r="152" spans="3:37" ht="12.5">
      <c r="C152" s="11"/>
      <c r="D152" s="315"/>
      <c r="E152" s="315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</row>
    <row r="153" spans="3:37" ht="12.5">
      <c r="C153" s="11"/>
      <c r="D153" s="315"/>
      <c r="E153" s="315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</row>
    <row r="154" spans="3:37" ht="12.5">
      <c r="C154" s="11"/>
      <c r="D154" s="315"/>
      <c r="E154" s="315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</row>
    <row r="155" spans="3:37" ht="12.5">
      <c r="C155" s="11"/>
      <c r="D155" s="315"/>
      <c r="E155" s="315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</row>
    <row r="156" spans="3:37" ht="12.5">
      <c r="C156" s="11"/>
      <c r="D156" s="315"/>
      <c r="E156" s="315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</row>
    <row r="157" spans="3:37" ht="12.5">
      <c r="C157" s="11"/>
      <c r="D157" s="315"/>
      <c r="E157" s="315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</row>
    <row r="158" spans="3:37" ht="12.5">
      <c r="C158" s="11"/>
      <c r="D158" s="315"/>
      <c r="E158" s="315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</row>
    <row r="159" spans="3:37" ht="12.5">
      <c r="C159" s="11"/>
      <c r="D159" s="315"/>
      <c r="E159" s="315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</row>
    <row r="160" spans="3:37" ht="12.5">
      <c r="C160" s="11"/>
      <c r="D160" s="315"/>
      <c r="E160" s="315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</row>
    <row r="161" spans="3:37" ht="12.5">
      <c r="C161" s="11"/>
      <c r="D161" s="315"/>
      <c r="E161" s="315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</row>
    <row r="162" spans="3:37" ht="12.5">
      <c r="C162" s="11"/>
      <c r="D162" s="315"/>
      <c r="E162" s="315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</row>
    <row r="163" spans="3:37" ht="12.5">
      <c r="C163" s="11"/>
      <c r="D163" s="315"/>
      <c r="E163" s="315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</row>
    <row r="164" spans="3:37" ht="12.5">
      <c r="C164" s="11"/>
      <c r="D164" s="315"/>
      <c r="E164" s="315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</row>
    <row r="165" spans="3:37" ht="12.5">
      <c r="C165" s="11"/>
      <c r="D165" s="315"/>
      <c r="E165" s="315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</row>
    <row r="166" spans="3:37" ht="12.5">
      <c r="C166" s="11"/>
      <c r="D166" s="315"/>
      <c r="E166" s="315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</row>
    <row r="167" spans="3:37" ht="12.5">
      <c r="C167" s="11"/>
      <c r="D167" s="315"/>
      <c r="E167" s="315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</row>
    <row r="168" spans="3:37" ht="12.5">
      <c r="C168" s="11"/>
      <c r="D168" s="315"/>
      <c r="E168" s="315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</row>
    <row r="169" spans="3:37" ht="12.5">
      <c r="C169" s="11"/>
      <c r="D169" s="315"/>
      <c r="E169" s="315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</row>
    <row r="170" spans="3:37" ht="12.5">
      <c r="C170" s="11"/>
      <c r="D170" s="315"/>
      <c r="E170" s="315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</row>
    <row r="171" spans="3:37" ht="12.5">
      <c r="C171" s="11"/>
      <c r="D171" s="315"/>
      <c r="E171" s="31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</row>
    <row r="172" spans="3:37" ht="12.5">
      <c r="C172" s="11"/>
      <c r="D172" s="315"/>
      <c r="E172" s="315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</row>
    <row r="173" spans="3:37" ht="12.5">
      <c r="C173" s="11"/>
      <c r="D173" s="315"/>
      <c r="E173" s="315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</row>
    <row r="174" spans="3:37" ht="12.5">
      <c r="C174" s="11"/>
      <c r="D174" s="315"/>
      <c r="E174" s="315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</row>
    <row r="175" spans="3:37" ht="12.5">
      <c r="C175" s="11"/>
      <c r="D175" s="315"/>
      <c r="E175" s="315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</row>
    <row r="176" spans="3:37" ht="12.5">
      <c r="C176" s="11"/>
      <c r="D176" s="315"/>
      <c r="E176" s="315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</row>
    <row r="177" spans="3:37" ht="12.5">
      <c r="C177" s="11"/>
      <c r="D177" s="315"/>
      <c r="E177" s="315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</row>
    <row r="178" spans="3:37" ht="12.5">
      <c r="C178" s="11"/>
      <c r="D178" s="315"/>
      <c r="E178" s="315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</row>
    <row r="179" spans="3:37" ht="12.5">
      <c r="C179" s="11"/>
      <c r="D179" s="315"/>
      <c r="E179" s="315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</row>
    <row r="180" spans="3:37" ht="12.5">
      <c r="C180" s="11"/>
      <c r="D180" s="315"/>
      <c r="E180" s="315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</row>
    <row r="181" spans="3:37" ht="12.5">
      <c r="C181" s="11"/>
      <c r="D181" s="315"/>
      <c r="E181" s="315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</row>
    <row r="182" spans="3:37" ht="12.5">
      <c r="C182" s="11"/>
      <c r="D182" s="315"/>
      <c r="E182" s="315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</row>
    <row r="183" spans="3:37" ht="12.5">
      <c r="C183" s="11"/>
      <c r="D183" s="315"/>
      <c r="E183" s="315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</row>
    <row r="184" spans="3:37" ht="12.5">
      <c r="C184" s="11"/>
      <c r="D184" s="315"/>
      <c r="E184" s="315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</row>
    <row r="185" spans="3:37" ht="12.5">
      <c r="C185" s="11"/>
      <c r="D185" s="315"/>
      <c r="E185" s="315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</row>
    <row r="186" spans="3:37" ht="12.5">
      <c r="C186" s="11"/>
      <c r="D186" s="315"/>
      <c r="E186" s="31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</row>
    <row r="187" spans="3:37" ht="12.5">
      <c r="C187" s="11"/>
      <c r="D187" s="315"/>
      <c r="E187" s="31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</row>
    <row r="188" spans="3:37" ht="12.5">
      <c r="C188" s="11"/>
      <c r="D188" s="315"/>
      <c r="E188" s="315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</row>
    <row r="189" spans="3:37" ht="12.5">
      <c r="C189" s="11"/>
      <c r="D189" s="315"/>
      <c r="E189" s="315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</row>
    <row r="190" spans="3:37" ht="12.5">
      <c r="C190" s="11"/>
      <c r="D190" s="315"/>
      <c r="E190" s="315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</row>
    <row r="191" spans="3:37" ht="12.5">
      <c r="C191" s="11"/>
      <c r="D191" s="315"/>
      <c r="E191" s="315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</row>
    <row r="192" spans="3:37" ht="12.5">
      <c r="C192" s="11"/>
      <c r="D192" s="315"/>
      <c r="E192" s="315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</row>
    <row r="193" spans="3:37" ht="12.5">
      <c r="C193" s="11"/>
      <c r="D193" s="315"/>
      <c r="E193" s="315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</row>
    <row r="194" spans="3:37" ht="12.5">
      <c r="C194" s="11"/>
      <c r="D194" s="315"/>
      <c r="E194" s="315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</row>
    <row r="195" spans="3:37" ht="12.5">
      <c r="C195" s="11"/>
      <c r="D195" s="315"/>
      <c r="E195" s="315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</row>
    <row r="196" spans="3:37" ht="12.5">
      <c r="C196" s="11"/>
      <c r="D196" s="315"/>
      <c r="E196" s="315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</row>
    <row r="197" spans="3:37" ht="12.5">
      <c r="C197" s="11"/>
      <c r="D197" s="315"/>
      <c r="E197" s="315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</row>
    <row r="198" spans="3:37" ht="12.5">
      <c r="C198" s="11"/>
      <c r="D198" s="315"/>
      <c r="E198" s="315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</row>
    <row r="199" spans="3:37" ht="12.5">
      <c r="C199" s="11"/>
      <c r="D199" s="315"/>
      <c r="E199" s="315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</row>
    <row r="200" spans="3:37" ht="12.5">
      <c r="C200" s="11"/>
      <c r="D200" s="315"/>
      <c r="E200" s="315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</row>
    <row r="201" spans="3:37" ht="12.5">
      <c r="C201" s="11"/>
      <c r="D201" s="315"/>
      <c r="E201" s="315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</row>
    <row r="202" spans="3:37" ht="12.5">
      <c r="C202" s="11"/>
      <c r="D202" s="315"/>
      <c r="E202" s="31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</row>
    <row r="203" spans="3:37" ht="12.5">
      <c r="C203" s="11"/>
      <c r="D203" s="315"/>
      <c r="E203" s="31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</row>
    <row r="204" spans="3:37" ht="12.5">
      <c r="C204" s="11"/>
      <c r="D204" s="315"/>
      <c r="E204" s="31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</row>
    <row r="205" spans="3:37" ht="12.5">
      <c r="C205" s="11"/>
      <c r="D205" s="315"/>
      <c r="E205" s="31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</row>
    <row r="206" spans="3:37" ht="12.5">
      <c r="C206" s="11"/>
      <c r="D206" s="315"/>
      <c r="E206" s="31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</row>
    <row r="207" spans="3:37" ht="12.5">
      <c r="C207" s="11"/>
      <c r="D207" s="315"/>
      <c r="E207" s="31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</row>
    <row r="208" spans="3:37" ht="12.5">
      <c r="C208" s="11"/>
      <c r="D208" s="315"/>
      <c r="E208" s="31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</row>
    <row r="209" spans="3:37" ht="12.5">
      <c r="C209" s="11"/>
      <c r="D209" s="315"/>
      <c r="E209" s="31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</row>
    <row r="210" spans="3:37" ht="12.5">
      <c r="C210" s="11"/>
      <c r="D210" s="315"/>
      <c r="E210" s="31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</row>
    <row r="211" spans="3:37" ht="12.5">
      <c r="C211" s="11"/>
      <c r="D211" s="315"/>
      <c r="E211" s="31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</row>
    <row r="212" spans="3:37" ht="12.5">
      <c r="C212" s="11"/>
      <c r="D212" s="315"/>
      <c r="E212" s="31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</row>
    <row r="213" spans="3:37" ht="12.5">
      <c r="C213" s="11"/>
      <c r="D213" s="315"/>
      <c r="E213" s="31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</row>
    <row r="214" spans="3:37" ht="12.5">
      <c r="C214" s="11"/>
      <c r="D214" s="315"/>
      <c r="E214" s="31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</row>
    <row r="215" spans="3:37" ht="12.5">
      <c r="C215" s="11"/>
      <c r="D215" s="315"/>
      <c r="E215" s="31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</row>
    <row r="216" spans="3:37" ht="12.5">
      <c r="C216" s="11"/>
      <c r="D216" s="315"/>
      <c r="E216" s="31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</row>
    <row r="217" spans="3:37" ht="12.5">
      <c r="C217" s="11"/>
      <c r="D217" s="315"/>
      <c r="E217" s="31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</row>
    <row r="218" spans="3:37" ht="12.5">
      <c r="C218" s="11"/>
      <c r="D218" s="315"/>
      <c r="E218" s="315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</row>
    <row r="219" spans="3:37" ht="12.5">
      <c r="C219" s="11"/>
      <c r="D219" s="315"/>
      <c r="E219" s="31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</row>
    <row r="220" spans="3:37" ht="12.5">
      <c r="C220" s="11"/>
      <c r="D220" s="315"/>
      <c r="E220" s="31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</row>
    <row r="221" spans="3:37" ht="12.5">
      <c r="C221" s="11"/>
      <c r="D221" s="315"/>
      <c r="E221" s="31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</row>
    <row r="222" spans="3:37" ht="12.5">
      <c r="C222" s="11"/>
      <c r="D222" s="315"/>
      <c r="E222" s="31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</row>
    <row r="223" spans="3:37" ht="12.5">
      <c r="C223" s="11"/>
      <c r="D223" s="315"/>
      <c r="E223" s="31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</row>
    <row r="224" spans="3:37" ht="12.5">
      <c r="C224" s="11"/>
      <c r="D224" s="315"/>
      <c r="E224" s="31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</row>
    <row r="225" spans="3:37" ht="12.5">
      <c r="C225" s="11"/>
      <c r="D225" s="315"/>
      <c r="E225" s="31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</row>
    <row r="226" spans="3:37" ht="12.5">
      <c r="C226" s="11"/>
      <c r="D226" s="315"/>
      <c r="E226" s="31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</row>
    <row r="227" spans="3:37" ht="12.5">
      <c r="C227" s="11"/>
      <c r="D227" s="315"/>
      <c r="E227" s="31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</row>
    <row r="228" spans="3:37" ht="12.5">
      <c r="C228" s="11"/>
      <c r="D228" s="315"/>
      <c r="E228" s="31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</row>
    <row r="229" spans="3:37" ht="12.5">
      <c r="C229" s="11"/>
      <c r="D229" s="315"/>
      <c r="E229" s="31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</row>
    <row r="230" spans="3:37" ht="12.5">
      <c r="C230" s="11"/>
      <c r="D230" s="315"/>
      <c r="E230" s="31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</row>
    <row r="231" spans="3:37" ht="12.5">
      <c r="C231" s="11"/>
      <c r="D231" s="315"/>
      <c r="E231" s="31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</row>
    <row r="232" spans="3:37" ht="12.5">
      <c r="C232" s="11"/>
      <c r="D232" s="315"/>
      <c r="E232" s="31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</row>
    <row r="233" spans="3:37" ht="12.5">
      <c r="C233" s="11"/>
      <c r="D233" s="315"/>
      <c r="E233" s="31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</row>
    <row r="234" spans="3:37" ht="12.5">
      <c r="C234" s="11"/>
      <c r="D234" s="315"/>
      <c r="E234" s="31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</row>
    <row r="235" spans="3:37" ht="12.5">
      <c r="C235" s="11"/>
      <c r="D235" s="315"/>
      <c r="E235" s="31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</row>
    <row r="236" spans="3:37" ht="12.5">
      <c r="C236" s="11"/>
      <c r="D236" s="315"/>
      <c r="E236" s="31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</row>
    <row r="237" spans="3:37" ht="12.5">
      <c r="C237" s="11"/>
      <c r="D237" s="315"/>
      <c r="E237" s="31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</row>
    <row r="238" spans="3:37" ht="12.5">
      <c r="C238" s="11"/>
      <c r="D238" s="315"/>
      <c r="E238" s="31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</row>
    <row r="239" spans="3:37" ht="12.5">
      <c r="C239" s="11"/>
      <c r="D239" s="315"/>
      <c r="E239" s="31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</row>
    <row r="240" spans="3:37" ht="12.5">
      <c r="C240" s="11"/>
      <c r="D240" s="315"/>
      <c r="E240" s="31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</row>
    <row r="241" spans="3:37" ht="12.5">
      <c r="C241" s="11"/>
      <c r="D241" s="315"/>
      <c r="E241" s="31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</row>
    <row r="242" spans="3:37" ht="12.5">
      <c r="C242" s="11"/>
      <c r="D242" s="315"/>
      <c r="E242" s="31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</row>
    <row r="243" spans="3:37" ht="12.5">
      <c r="C243" s="11"/>
      <c r="D243" s="315"/>
      <c r="E243" s="31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</row>
    <row r="244" spans="3:37" ht="12.5">
      <c r="C244" s="11"/>
      <c r="D244" s="315"/>
      <c r="E244" s="31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</row>
    <row r="245" spans="3:37" ht="12.5">
      <c r="C245" s="11"/>
      <c r="D245" s="315"/>
      <c r="E245" s="31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</row>
    <row r="246" spans="3:37" ht="12.5">
      <c r="C246" s="11"/>
      <c r="D246" s="315"/>
      <c r="E246" s="31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</row>
    <row r="247" spans="3:37" ht="12.5">
      <c r="C247" s="11"/>
      <c r="D247" s="315"/>
      <c r="E247" s="31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</row>
    <row r="248" spans="3:37" ht="12.5">
      <c r="C248" s="11"/>
      <c r="D248" s="315"/>
      <c r="E248" s="31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</row>
    <row r="249" spans="3:37" ht="12.5">
      <c r="C249" s="11"/>
      <c r="D249" s="315"/>
      <c r="E249" s="31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</row>
    <row r="250" spans="3:37" ht="12.5">
      <c r="C250" s="11"/>
      <c r="D250" s="315"/>
      <c r="E250" s="31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</row>
    <row r="251" spans="3:37" ht="12.5">
      <c r="C251" s="11"/>
      <c r="D251" s="315"/>
      <c r="E251" s="31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</row>
    <row r="252" spans="3:37" ht="12.5">
      <c r="C252" s="11"/>
      <c r="D252" s="315"/>
      <c r="E252" s="31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</row>
    <row r="253" spans="3:37" ht="12.5">
      <c r="C253" s="11"/>
      <c r="D253" s="315"/>
      <c r="E253" s="31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</row>
    <row r="254" spans="3:37" ht="12.5">
      <c r="C254" s="11"/>
      <c r="D254" s="315"/>
      <c r="E254" s="31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</row>
    <row r="255" spans="3:37" ht="12.5">
      <c r="C255" s="11"/>
      <c r="D255" s="315"/>
      <c r="E255" s="31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</row>
    <row r="256" spans="3:37" ht="12.5">
      <c r="C256" s="11"/>
      <c r="D256" s="315"/>
      <c r="E256" s="31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</row>
    <row r="257" spans="3:37" ht="12.5">
      <c r="C257" s="11"/>
      <c r="D257" s="315"/>
      <c r="E257" s="31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</row>
    <row r="258" spans="3:37" ht="12.5">
      <c r="C258" s="11"/>
      <c r="D258" s="315"/>
      <c r="E258" s="31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</row>
    <row r="259" spans="3:37" ht="12.5">
      <c r="C259" s="11"/>
      <c r="D259" s="315"/>
      <c r="E259" s="31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</row>
    <row r="260" spans="3:37" ht="12.5">
      <c r="C260" s="11"/>
      <c r="D260" s="315"/>
      <c r="E260" s="31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</row>
    <row r="261" spans="3:37" ht="12.5">
      <c r="C261" s="11"/>
      <c r="D261" s="315"/>
      <c r="E261" s="31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</row>
    <row r="262" spans="3:37" ht="12.5">
      <c r="C262" s="11"/>
      <c r="D262" s="315"/>
      <c r="E262" s="31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</row>
    <row r="263" spans="3:37" ht="12.5">
      <c r="C263" s="11"/>
      <c r="D263" s="315"/>
      <c r="E263" s="31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</row>
    <row r="264" spans="3:37" ht="12.5">
      <c r="C264" s="11"/>
      <c r="D264" s="315"/>
      <c r="E264" s="31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</row>
    <row r="265" spans="3:37" ht="12.5">
      <c r="C265" s="11"/>
      <c r="D265" s="315"/>
      <c r="E265" s="31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</row>
    <row r="266" spans="3:37" ht="12.5">
      <c r="C266" s="11"/>
      <c r="D266" s="315"/>
      <c r="E266" s="31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</row>
    <row r="267" spans="3:37" ht="12.5">
      <c r="C267" s="11"/>
      <c r="D267" s="315"/>
      <c r="E267" s="31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</row>
    <row r="268" spans="3:37" ht="12.5">
      <c r="C268" s="11"/>
      <c r="D268" s="315"/>
      <c r="E268" s="31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</row>
    <row r="269" spans="3:37" ht="12.5">
      <c r="C269" s="11"/>
      <c r="D269" s="315"/>
      <c r="E269" s="31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</row>
    <row r="270" spans="3:37" ht="12.5">
      <c r="C270" s="11"/>
      <c r="D270" s="315"/>
      <c r="E270" s="315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</row>
    <row r="271" spans="3:37" ht="12.5">
      <c r="C271" s="11"/>
      <c r="D271" s="315"/>
      <c r="E271" s="315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</row>
    <row r="272" spans="3:37" ht="12.5">
      <c r="C272" s="11"/>
      <c r="D272" s="315"/>
      <c r="E272" s="315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</row>
    <row r="273" spans="3:37" ht="12.5">
      <c r="C273" s="11"/>
      <c r="D273" s="315"/>
      <c r="E273" s="31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</row>
    <row r="274" spans="3:37" ht="12.5">
      <c r="C274" s="11"/>
      <c r="D274" s="315"/>
      <c r="E274" s="315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</row>
    <row r="275" spans="3:37" ht="12.5">
      <c r="C275" s="11"/>
      <c r="D275" s="315"/>
      <c r="E275" s="31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</row>
    <row r="276" spans="3:37" ht="12.5">
      <c r="C276" s="11"/>
      <c r="D276" s="315"/>
      <c r="E276" s="31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</row>
    <row r="277" spans="3:37" ht="12.5">
      <c r="C277" s="11"/>
      <c r="D277" s="315"/>
      <c r="E277" s="31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</row>
    <row r="278" spans="3:37" ht="12.5">
      <c r="C278" s="11"/>
      <c r="D278" s="315"/>
      <c r="E278" s="31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</row>
    <row r="279" spans="3:37" ht="12.5">
      <c r="C279" s="11"/>
      <c r="D279" s="315"/>
      <c r="E279" s="31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</row>
    <row r="280" spans="3:37" ht="12.5">
      <c r="C280" s="11"/>
      <c r="D280" s="315"/>
      <c r="E280" s="31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</row>
    <row r="281" spans="3:37" ht="12.5">
      <c r="C281" s="11"/>
      <c r="D281" s="315"/>
      <c r="E281" s="31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</row>
    <row r="282" spans="3:37" ht="12.5">
      <c r="C282" s="11"/>
      <c r="D282" s="315"/>
      <c r="E282" s="315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</row>
    <row r="283" spans="3:37" ht="12.5">
      <c r="C283" s="11"/>
      <c r="D283" s="315"/>
      <c r="E283" s="31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</row>
    <row r="284" spans="3:37" ht="12.5">
      <c r="C284" s="11"/>
      <c r="D284" s="315"/>
      <c r="E284" s="315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</row>
    <row r="285" spans="3:37" ht="12.5">
      <c r="C285" s="11"/>
      <c r="D285" s="315"/>
      <c r="E285" s="31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</row>
    <row r="286" spans="3:37" ht="12.5">
      <c r="C286" s="11"/>
      <c r="D286" s="315"/>
      <c r="E286" s="31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</row>
    <row r="287" spans="3:37" ht="12.5">
      <c r="C287" s="11"/>
      <c r="D287" s="315"/>
      <c r="E287" s="31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</row>
    <row r="288" spans="3:37" ht="12.5">
      <c r="C288" s="11"/>
      <c r="D288" s="315"/>
      <c r="E288" s="31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</row>
    <row r="289" spans="3:37" ht="12.5">
      <c r="C289" s="11"/>
      <c r="D289" s="315"/>
      <c r="E289" s="315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</row>
    <row r="290" spans="3:37" ht="12.5">
      <c r="C290" s="11"/>
      <c r="D290" s="315"/>
      <c r="E290" s="31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</row>
    <row r="291" spans="3:37" ht="12.5">
      <c r="C291" s="11"/>
      <c r="D291" s="315"/>
      <c r="E291" s="31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</row>
    <row r="292" spans="3:37" ht="12.5">
      <c r="C292" s="11"/>
      <c r="D292" s="315"/>
      <c r="E292" s="31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</row>
    <row r="293" spans="3:37" ht="12.5">
      <c r="C293" s="11"/>
      <c r="D293" s="315"/>
      <c r="E293" s="31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</row>
    <row r="294" spans="3:37" ht="12.5">
      <c r="C294" s="11"/>
      <c r="D294" s="315"/>
      <c r="E294" s="31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</row>
    <row r="295" spans="3:37" ht="12.5">
      <c r="C295" s="11"/>
      <c r="D295" s="315"/>
      <c r="E295" s="31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</row>
    <row r="296" spans="3:37" ht="12.5">
      <c r="C296" s="11"/>
      <c r="D296" s="315"/>
      <c r="E296" s="31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</row>
    <row r="297" spans="3:37" ht="12.5">
      <c r="C297" s="11"/>
      <c r="D297" s="315"/>
      <c r="E297" s="315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</row>
    <row r="298" spans="3:37" ht="12.5">
      <c r="C298" s="11"/>
      <c r="D298" s="315"/>
      <c r="E298" s="31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</row>
    <row r="299" spans="3:37" ht="12.5">
      <c r="C299" s="11"/>
      <c r="D299" s="315"/>
      <c r="E299" s="31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</row>
    <row r="300" spans="3:37" ht="12.5">
      <c r="C300" s="11"/>
      <c r="D300" s="315"/>
      <c r="E300" s="315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</row>
    <row r="301" spans="3:37" ht="12.5">
      <c r="C301" s="11"/>
      <c r="D301" s="315"/>
      <c r="E301" s="31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</row>
    <row r="302" spans="3:37" ht="12.5">
      <c r="C302" s="11"/>
      <c r="D302" s="315"/>
      <c r="E302" s="31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</row>
    <row r="303" spans="3:37" ht="12.5">
      <c r="C303" s="11"/>
      <c r="D303" s="315"/>
      <c r="E303" s="31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</row>
    <row r="304" spans="3:37" ht="12.5">
      <c r="C304" s="11"/>
      <c r="D304" s="315"/>
      <c r="E304" s="31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</row>
    <row r="305" spans="3:37" ht="12.5">
      <c r="C305" s="11"/>
      <c r="D305" s="315"/>
      <c r="E305" s="31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</row>
    <row r="306" spans="3:37" ht="12.5">
      <c r="C306" s="11"/>
      <c r="D306" s="315"/>
      <c r="E306" s="31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</row>
    <row r="307" spans="3:37" ht="12.5">
      <c r="C307" s="11"/>
      <c r="D307" s="315"/>
      <c r="E307" s="31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</row>
    <row r="308" spans="3:37" ht="12.5">
      <c r="C308" s="11"/>
      <c r="D308" s="315"/>
      <c r="E308" s="31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</row>
    <row r="309" spans="3:37" ht="12.5">
      <c r="C309" s="11"/>
      <c r="D309" s="315"/>
      <c r="E309" s="31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</row>
    <row r="310" spans="3:37" ht="12.5">
      <c r="C310" s="11"/>
      <c r="D310" s="315"/>
      <c r="E310" s="315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</row>
    <row r="311" spans="3:37" ht="12.5">
      <c r="C311" s="11"/>
      <c r="D311" s="315"/>
      <c r="E311" s="315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</row>
    <row r="312" spans="3:37" ht="12.5">
      <c r="C312" s="11"/>
      <c r="D312" s="315"/>
      <c r="E312" s="315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</row>
    <row r="313" spans="3:37" ht="12.5">
      <c r="C313" s="11"/>
      <c r="D313" s="315"/>
      <c r="E313" s="31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</row>
    <row r="314" spans="3:37" ht="12.5">
      <c r="C314" s="11"/>
      <c r="D314" s="315"/>
      <c r="E314" s="31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</row>
    <row r="315" spans="3:37" ht="12.5">
      <c r="C315" s="11"/>
      <c r="D315" s="315"/>
      <c r="E315" s="31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</row>
    <row r="316" spans="3:37" ht="12.5">
      <c r="C316" s="11"/>
      <c r="D316" s="315"/>
      <c r="E316" s="31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</row>
    <row r="317" spans="3:37" ht="12.5">
      <c r="C317" s="11"/>
      <c r="D317" s="315"/>
      <c r="E317" s="31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</row>
    <row r="318" spans="3:37" ht="12.5">
      <c r="C318" s="11"/>
      <c r="D318" s="315"/>
      <c r="E318" s="315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</row>
    <row r="319" spans="3:37" ht="12.5">
      <c r="C319" s="11"/>
      <c r="D319" s="315"/>
      <c r="E319" s="31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</row>
    <row r="320" spans="3:37" ht="12.5">
      <c r="C320" s="11"/>
      <c r="D320" s="315"/>
      <c r="E320" s="31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</row>
    <row r="321" spans="3:37" ht="12.5">
      <c r="C321" s="11"/>
      <c r="D321" s="315"/>
      <c r="E321" s="31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</row>
    <row r="322" spans="3:37" ht="12.5">
      <c r="C322" s="11"/>
      <c r="D322" s="315"/>
      <c r="E322" s="31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</row>
    <row r="323" spans="3:37" ht="12.5">
      <c r="C323" s="11"/>
      <c r="D323" s="315"/>
      <c r="E323" s="31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</row>
    <row r="324" spans="3:37" ht="12.5">
      <c r="C324" s="11"/>
      <c r="D324" s="315"/>
      <c r="E324" s="31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</row>
    <row r="325" spans="3:37" ht="12.5">
      <c r="C325" s="11"/>
      <c r="D325" s="315"/>
      <c r="E325" s="31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</row>
    <row r="326" spans="3:37" ht="12.5">
      <c r="C326" s="11"/>
      <c r="D326" s="315"/>
      <c r="E326" s="31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</row>
    <row r="327" spans="3:37" ht="12.5">
      <c r="C327" s="11"/>
      <c r="D327" s="315"/>
      <c r="E327" s="31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</row>
    <row r="328" spans="3:37" ht="12.5">
      <c r="C328" s="11"/>
      <c r="D328" s="315"/>
      <c r="E328" s="315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</row>
    <row r="329" spans="3:37" ht="12.5">
      <c r="C329" s="11"/>
      <c r="D329" s="315"/>
      <c r="E329" s="315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</row>
    <row r="330" spans="3:37" ht="12.5">
      <c r="C330" s="11"/>
      <c r="D330" s="315"/>
      <c r="E330" s="315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</row>
    <row r="331" spans="3:37" ht="12.5">
      <c r="C331" s="11"/>
      <c r="D331" s="315"/>
      <c r="E331" s="315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</row>
    <row r="332" spans="3:37" ht="12.5">
      <c r="C332" s="11"/>
      <c r="D332" s="315"/>
      <c r="E332" s="315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</row>
    <row r="333" spans="3:37" ht="12.5">
      <c r="C333" s="11"/>
      <c r="D333" s="315"/>
      <c r="E333" s="315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</row>
    <row r="334" spans="3:37" ht="12.5">
      <c r="C334" s="11"/>
      <c r="D334" s="315"/>
      <c r="E334" s="315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</row>
    <row r="335" spans="3:37" ht="12.5">
      <c r="C335" s="11"/>
      <c r="D335" s="315"/>
      <c r="E335" s="315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</row>
    <row r="336" spans="3:37" ht="12.5">
      <c r="C336" s="11"/>
      <c r="D336" s="315"/>
      <c r="E336" s="315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</row>
    <row r="337" spans="3:37" ht="12.5">
      <c r="C337" s="11"/>
      <c r="D337" s="315"/>
      <c r="E337" s="315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</row>
    <row r="338" spans="3:37" ht="12.5">
      <c r="C338" s="11"/>
      <c r="D338" s="315"/>
      <c r="E338" s="315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</row>
    <row r="339" spans="3:37" ht="12.5">
      <c r="C339" s="11"/>
      <c r="D339" s="315"/>
      <c r="E339" s="315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</row>
    <row r="340" spans="3:37" ht="12.5">
      <c r="C340" s="11"/>
      <c r="D340" s="315"/>
      <c r="E340" s="315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</row>
    <row r="341" spans="3:37" ht="12.5">
      <c r="C341" s="11"/>
      <c r="D341" s="315"/>
      <c r="E341" s="315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</row>
    <row r="342" spans="3:37" ht="12.5">
      <c r="C342" s="11"/>
      <c r="D342" s="315"/>
      <c r="E342" s="315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</row>
    <row r="343" spans="3:37" ht="12.5">
      <c r="C343" s="11"/>
      <c r="D343" s="315"/>
      <c r="E343" s="315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</row>
    <row r="344" spans="3:37" ht="12.5">
      <c r="C344" s="11"/>
      <c r="D344" s="315"/>
      <c r="E344" s="315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</row>
    <row r="345" spans="3:37" ht="12.5">
      <c r="C345" s="11"/>
      <c r="D345" s="315"/>
      <c r="E345" s="315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</row>
    <row r="346" spans="3:37" ht="12.5">
      <c r="C346" s="11"/>
      <c r="D346" s="315"/>
      <c r="E346" s="315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</row>
    <row r="347" spans="3:37" ht="12.5">
      <c r="C347" s="11"/>
      <c r="D347" s="315"/>
      <c r="E347" s="315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</row>
    <row r="348" spans="3:37" ht="12.5">
      <c r="C348" s="11"/>
      <c r="D348" s="315"/>
      <c r="E348" s="315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</row>
    <row r="349" spans="3:37" ht="12.5">
      <c r="C349" s="11"/>
      <c r="D349" s="315"/>
      <c r="E349" s="315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</row>
    <row r="350" spans="3:37" ht="12.5">
      <c r="C350" s="11"/>
      <c r="D350" s="315"/>
      <c r="E350" s="315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</row>
    <row r="351" spans="3:37" ht="12.5">
      <c r="C351" s="11"/>
      <c r="D351" s="315"/>
      <c r="E351" s="315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</row>
    <row r="352" spans="3:37" ht="12.5">
      <c r="C352" s="11"/>
      <c r="D352" s="315"/>
      <c r="E352" s="315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</row>
    <row r="353" spans="3:37" ht="12.5">
      <c r="C353" s="11"/>
      <c r="D353" s="315"/>
      <c r="E353" s="315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</row>
    <row r="354" spans="3:37" ht="12.5">
      <c r="C354" s="11"/>
      <c r="D354" s="315"/>
      <c r="E354" s="315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</row>
    <row r="355" spans="3:37" ht="12.5">
      <c r="C355" s="11"/>
      <c r="D355" s="315"/>
      <c r="E355" s="315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</row>
    <row r="356" spans="3:37" ht="12.5">
      <c r="C356" s="11"/>
      <c r="D356" s="315"/>
      <c r="E356" s="315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</row>
    <row r="357" spans="3:37" ht="12.5">
      <c r="C357" s="11"/>
      <c r="D357" s="315"/>
      <c r="E357" s="315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</row>
    <row r="358" spans="3:37" ht="12.5">
      <c r="C358" s="11"/>
      <c r="D358" s="315"/>
      <c r="E358" s="315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</row>
    <row r="359" spans="3:37" ht="12.5">
      <c r="C359" s="11"/>
      <c r="D359" s="315"/>
      <c r="E359" s="315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</row>
    <row r="360" spans="3:37" ht="12.5">
      <c r="C360" s="11"/>
      <c r="D360" s="315"/>
      <c r="E360" s="315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</row>
    <row r="361" spans="3:37" ht="12.5">
      <c r="C361" s="11"/>
      <c r="D361" s="315"/>
      <c r="E361" s="315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</row>
    <row r="362" spans="3:37" ht="12.5">
      <c r="C362" s="11"/>
      <c r="D362" s="315"/>
      <c r="E362" s="315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</row>
    <row r="363" spans="3:37" ht="12.5">
      <c r="C363" s="11"/>
      <c r="D363" s="315"/>
      <c r="E363" s="315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</row>
    <row r="364" spans="3:37" ht="12.5">
      <c r="C364" s="11"/>
      <c r="D364" s="315"/>
      <c r="E364" s="315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</row>
    <row r="365" spans="3:37" ht="12.5">
      <c r="C365" s="11"/>
      <c r="D365" s="315"/>
      <c r="E365" s="315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</row>
    <row r="366" spans="3:37" ht="12.5">
      <c r="C366" s="11"/>
      <c r="D366" s="315"/>
      <c r="E366" s="315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</row>
    <row r="367" spans="3:37" ht="12.5">
      <c r="C367" s="11"/>
      <c r="D367" s="315"/>
      <c r="E367" s="315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</row>
    <row r="368" spans="3:37" ht="12.5">
      <c r="C368" s="11"/>
      <c r="D368" s="315"/>
      <c r="E368" s="315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</row>
    <row r="369" spans="3:37" ht="12.5">
      <c r="C369" s="11"/>
      <c r="D369" s="315"/>
      <c r="E369" s="315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</row>
    <row r="370" spans="3:37" ht="12.5">
      <c r="C370" s="11"/>
      <c r="D370" s="315"/>
      <c r="E370" s="315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</row>
    <row r="371" spans="3:37" ht="12.5">
      <c r="C371" s="11"/>
      <c r="D371" s="315"/>
      <c r="E371" s="315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</row>
    <row r="372" spans="3:37" ht="12.5">
      <c r="C372" s="11"/>
      <c r="D372" s="315"/>
      <c r="E372" s="315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</row>
    <row r="373" spans="3:37" ht="12.5">
      <c r="C373" s="11"/>
      <c r="D373" s="315"/>
      <c r="E373" s="315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</row>
    <row r="374" spans="3:37" ht="12.5">
      <c r="C374" s="11"/>
      <c r="D374" s="315"/>
      <c r="E374" s="315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</row>
    <row r="375" spans="3:37" ht="12.5">
      <c r="C375" s="11"/>
      <c r="D375" s="315"/>
      <c r="E375" s="315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</row>
    <row r="376" spans="3:37" ht="12.5">
      <c r="C376" s="11"/>
      <c r="D376" s="315"/>
      <c r="E376" s="315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</row>
    <row r="377" spans="3:37" ht="12.5">
      <c r="C377" s="11"/>
      <c r="D377" s="315"/>
      <c r="E377" s="315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</row>
    <row r="378" spans="3:37" ht="12.5">
      <c r="C378" s="11"/>
      <c r="D378" s="315"/>
      <c r="E378" s="315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</row>
    <row r="379" spans="3:37" ht="12.5">
      <c r="C379" s="11"/>
      <c r="D379" s="315"/>
      <c r="E379" s="315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</row>
    <row r="380" spans="3:37" ht="12.5">
      <c r="C380" s="11"/>
      <c r="D380" s="315"/>
      <c r="E380" s="315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</row>
    <row r="381" spans="3:37" ht="12.5">
      <c r="C381" s="11"/>
      <c r="D381" s="315"/>
      <c r="E381" s="315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</row>
    <row r="382" spans="3:37" ht="12.5">
      <c r="C382" s="11"/>
      <c r="D382" s="315"/>
      <c r="E382" s="315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</row>
    <row r="383" spans="3:37" ht="12.5">
      <c r="C383" s="11"/>
      <c r="D383" s="315"/>
      <c r="E383" s="315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</row>
    <row r="384" spans="3:37" ht="12.5">
      <c r="C384" s="11"/>
      <c r="D384" s="315"/>
      <c r="E384" s="315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</row>
    <row r="385" spans="3:37" ht="12.5">
      <c r="C385" s="11"/>
      <c r="D385" s="315"/>
      <c r="E385" s="315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</row>
    <row r="386" spans="3:37" ht="12.5">
      <c r="C386" s="11"/>
      <c r="D386" s="315"/>
      <c r="E386" s="315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</row>
    <row r="387" spans="3:37" ht="12.5">
      <c r="C387" s="11"/>
      <c r="D387" s="315"/>
      <c r="E387" s="315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</row>
    <row r="388" spans="3:37" ht="12.5">
      <c r="C388" s="11"/>
      <c r="D388" s="315"/>
      <c r="E388" s="315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</row>
    <row r="389" spans="3:37" ht="12.5">
      <c r="C389" s="11"/>
      <c r="D389" s="315"/>
      <c r="E389" s="315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</row>
    <row r="390" spans="3:37" ht="12.5">
      <c r="C390" s="11"/>
      <c r="D390" s="315"/>
      <c r="E390" s="315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</row>
    <row r="391" spans="3:37" ht="12.5">
      <c r="C391" s="11"/>
      <c r="D391" s="315"/>
      <c r="E391" s="315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</row>
    <row r="392" spans="3:37" ht="12.5">
      <c r="C392" s="11"/>
      <c r="D392" s="315"/>
      <c r="E392" s="315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</row>
    <row r="393" spans="3:37" ht="12.5">
      <c r="C393" s="11"/>
      <c r="D393" s="315"/>
      <c r="E393" s="315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</row>
    <row r="394" spans="3:37" ht="12.5">
      <c r="C394" s="11"/>
      <c r="D394" s="315"/>
      <c r="E394" s="315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</row>
    <row r="395" spans="3:37" ht="12.5">
      <c r="C395" s="11"/>
      <c r="D395" s="315"/>
      <c r="E395" s="315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</row>
    <row r="396" spans="3:37" ht="12.5">
      <c r="C396" s="11"/>
      <c r="D396" s="315"/>
      <c r="E396" s="315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</row>
    <row r="397" spans="3:37" ht="12.5">
      <c r="C397" s="11"/>
      <c r="D397" s="315"/>
      <c r="E397" s="315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</row>
    <row r="398" spans="3:37" ht="12.5">
      <c r="C398" s="11"/>
      <c r="D398" s="315"/>
      <c r="E398" s="315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</row>
    <row r="399" spans="3:37" ht="12.5">
      <c r="C399" s="11"/>
      <c r="D399" s="315"/>
      <c r="E399" s="315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</row>
    <row r="400" spans="3:37" ht="12.5">
      <c r="C400" s="11"/>
      <c r="D400" s="315"/>
      <c r="E400" s="315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</row>
    <row r="401" spans="3:37" ht="12.5">
      <c r="C401" s="11"/>
      <c r="D401" s="315"/>
      <c r="E401" s="315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</row>
    <row r="402" spans="3:37" ht="12.5">
      <c r="C402" s="11"/>
      <c r="D402" s="315"/>
      <c r="E402" s="315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</row>
    <row r="403" spans="3:37" ht="12.5">
      <c r="C403" s="11"/>
      <c r="D403" s="315"/>
      <c r="E403" s="315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</row>
    <row r="404" spans="3:37" ht="12.5">
      <c r="C404" s="11"/>
      <c r="D404" s="315"/>
      <c r="E404" s="315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</row>
    <row r="405" spans="3:37" ht="12.5">
      <c r="C405" s="11"/>
      <c r="D405" s="315"/>
      <c r="E405" s="315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</row>
    <row r="406" spans="3:37" ht="12.5">
      <c r="C406" s="11"/>
      <c r="D406" s="315"/>
      <c r="E406" s="315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</row>
    <row r="407" spans="3:37" ht="12.5">
      <c r="C407" s="11"/>
      <c r="D407" s="315"/>
      <c r="E407" s="315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</row>
    <row r="408" spans="3:37" ht="12.5">
      <c r="C408" s="11"/>
      <c r="D408" s="315"/>
      <c r="E408" s="315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</row>
    <row r="409" spans="3:37" ht="12.5">
      <c r="C409" s="11"/>
      <c r="D409" s="315"/>
      <c r="E409" s="315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</row>
    <row r="410" spans="3:37" ht="12.5">
      <c r="C410" s="11"/>
      <c r="D410" s="315"/>
      <c r="E410" s="315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</row>
    <row r="411" spans="3:37" ht="12.5">
      <c r="C411" s="11"/>
      <c r="D411" s="315"/>
      <c r="E411" s="315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</row>
    <row r="412" spans="3:37" ht="12.5">
      <c r="C412" s="11"/>
      <c r="D412" s="315"/>
      <c r="E412" s="315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</row>
    <row r="413" spans="3:37" ht="12.5">
      <c r="C413" s="11"/>
      <c r="D413" s="315"/>
      <c r="E413" s="315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</row>
    <row r="414" spans="3:37" ht="12.5">
      <c r="C414" s="11"/>
      <c r="D414" s="315"/>
      <c r="E414" s="315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</row>
    <row r="415" spans="3:37" ht="12.5">
      <c r="C415" s="11"/>
      <c r="D415" s="315"/>
      <c r="E415" s="315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</row>
    <row r="416" spans="3:37" ht="12.5">
      <c r="C416" s="11"/>
      <c r="D416" s="315"/>
      <c r="E416" s="315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</row>
    <row r="417" spans="3:37" ht="12.5">
      <c r="C417" s="11"/>
      <c r="D417" s="315"/>
      <c r="E417" s="315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</row>
    <row r="418" spans="3:37" ht="12.5">
      <c r="C418" s="11"/>
      <c r="D418" s="315"/>
      <c r="E418" s="315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</row>
    <row r="419" spans="3:37" ht="12.5">
      <c r="C419" s="11"/>
      <c r="D419" s="315"/>
      <c r="E419" s="315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</row>
    <row r="420" spans="3:37" ht="12.5">
      <c r="C420" s="11"/>
      <c r="D420" s="315"/>
      <c r="E420" s="315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</row>
    <row r="421" spans="3:37" ht="12.5">
      <c r="C421" s="11"/>
      <c r="D421" s="315"/>
      <c r="E421" s="315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</row>
    <row r="422" spans="3:37" ht="12.5">
      <c r="C422" s="11"/>
      <c r="D422" s="315"/>
      <c r="E422" s="315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</row>
    <row r="423" spans="3:37" ht="12.5">
      <c r="C423" s="11"/>
      <c r="D423" s="315"/>
      <c r="E423" s="315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</row>
    <row r="424" spans="3:37" ht="12.5">
      <c r="C424" s="11"/>
      <c r="D424" s="315"/>
      <c r="E424" s="315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</row>
    <row r="425" spans="3:37" ht="12.5">
      <c r="C425" s="11"/>
      <c r="D425" s="315"/>
      <c r="E425" s="315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</row>
    <row r="426" spans="3:37" ht="12.5">
      <c r="C426" s="11"/>
      <c r="D426" s="315"/>
      <c r="E426" s="315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</row>
    <row r="427" spans="3:37" ht="12.5">
      <c r="C427" s="11"/>
      <c r="D427" s="315"/>
      <c r="E427" s="315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</row>
    <row r="428" spans="3:37" ht="12.5">
      <c r="C428" s="11"/>
      <c r="D428" s="315"/>
      <c r="E428" s="315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</row>
    <row r="429" spans="3:37" ht="12.5">
      <c r="C429" s="11"/>
      <c r="D429" s="315"/>
      <c r="E429" s="315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</row>
    <row r="430" spans="3:37" ht="12.5">
      <c r="C430" s="11"/>
      <c r="D430" s="315"/>
      <c r="E430" s="315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</row>
    <row r="431" spans="3:37" ht="12.5">
      <c r="C431" s="11"/>
      <c r="D431" s="315"/>
      <c r="E431" s="315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</row>
    <row r="432" spans="3:37" ht="12.5">
      <c r="C432" s="11"/>
      <c r="D432" s="315"/>
      <c r="E432" s="315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</row>
    <row r="433" spans="3:37" ht="12.5">
      <c r="C433" s="11"/>
      <c r="D433" s="315"/>
      <c r="E433" s="315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</row>
    <row r="434" spans="3:37" ht="12.5">
      <c r="C434" s="11"/>
      <c r="D434" s="315"/>
      <c r="E434" s="315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</row>
    <row r="435" spans="3:37" ht="12.5">
      <c r="C435" s="11"/>
      <c r="D435" s="315"/>
      <c r="E435" s="315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</row>
    <row r="436" spans="3:37" ht="12.5">
      <c r="C436" s="11"/>
      <c r="D436" s="315"/>
      <c r="E436" s="315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</row>
    <row r="437" spans="3:37" ht="12.5">
      <c r="C437" s="11"/>
      <c r="D437" s="315"/>
      <c r="E437" s="315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</row>
    <row r="438" spans="3:37" ht="12.5">
      <c r="C438" s="11"/>
      <c r="D438" s="315"/>
      <c r="E438" s="315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</row>
    <row r="439" spans="3:37" ht="12.5">
      <c r="C439" s="11"/>
      <c r="D439" s="315"/>
      <c r="E439" s="315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</row>
    <row r="440" spans="3:37" ht="12.5">
      <c r="C440" s="11"/>
      <c r="D440" s="315"/>
      <c r="E440" s="315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</row>
    <row r="441" spans="3:37" ht="12.5">
      <c r="C441" s="11"/>
      <c r="D441" s="315"/>
      <c r="E441" s="315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</row>
    <row r="442" spans="3:37" ht="12.5">
      <c r="C442" s="11"/>
      <c r="D442" s="315"/>
      <c r="E442" s="315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</row>
    <row r="443" spans="3:37" ht="12.5">
      <c r="C443" s="11"/>
      <c r="D443" s="315"/>
      <c r="E443" s="315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</row>
    <row r="444" spans="3:37" ht="12.5">
      <c r="C444" s="11"/>
      <c r="D444" s="315"/>
      <c r="E444" s="315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</row>
    <row r="445" spans="3:37" ht="12.5">
      <c r="C445" s="11"/>
      <c r="D445" s="315"/>
      <c r="E445" s="315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</row>
    <row r="446" spans="3:37" ht="12.5">
      <c r="C446" s="11"/>
      <c r="D446" s="315"/>
      <c r="E446" s="315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</row>
    <row r="447" spans="3:37" ht="12.5">
      <c r="C447" s="11"/>
      <c r="D447" s="315"/>
      <c r="E447" s="315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</row>
    <row r="448" spans="3:37" ht="12.5">
      <c r="C448" s="11"/>
      <c r="D448" s="315"/>
      <c r="E448" s="315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</row>
    <row r="449" spans="3:37" ht="12.5">
      <c r="C449" s="11"/>
      <c r="D449" s="315"/>
      <c r="E449" s="315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</row>
    <row r="450" spans="3:37" ht="12.5">
      <c r="C450" s="11"/>
      <c r="D450" s="315"/>
      <c r="E450" s="315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</row>
    <row r="451" spans="3:37" ht="12.5">
      <c r="C451" s="11"/>
      <c r="D451" s="315"/>
      <c r="E451" s="315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</row>
    <row r="452" spans="3:37" ht="12.5">
      <c r="C452" s="11"/>
      <c r="D452" s="315"/>
      <c r="E452" s="315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</row>
    <row r="453" spans="3:37" ht="12.5">
      <c r="C453" s="11"/>
      <c r="D453" s="315"/>
      <c r="E453" s="315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</row>
    <row r="454" spans="3:37" ht="12.5">
      <c r="C454" s="11"/>
      <c r="D454" s="315"/>
      <c r="E454" s="315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</row>
    <row r="455" spans="3:37" ht="12.5">
      <c r="C455" s="11"/>
      <c r="D455" s="315"/>
      <c r="E455" s="315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</row>
    <row r="456" spans="3:37" ht="12.5">
      <c r="C456" s="11"/>
      <c r="D456" s="315"/>
      <c r="E456" s="315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</row>
    <row r="457" spans="3:37" ht="12.5">
      <c r="C457" s="11"/>
      <c r="D457" s="315"/>
      <c r="E457" s="315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</row>
    <row r="458" spans="3:37" ht="12.5">
      <c r="C458" s="11"/>
      <c r="D458" s="315"/>
      <c r="E458" s="315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</row>
    <row r="459" spans="3:37" ht="12.5">
      <c r="C459" s="11"/>
      <c r="D459" s="315"/>
      <c r="E459" s="315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</row>
    <row r="460" spans="3:37" ht="12.5">
      <c r="C460" s="11"/>
      <c r="D460" s="315"/>
      <c r="E460" s="315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</row>
    <row r="461" spans="3:37" ht="12.5">
      <c r="C461" s="11"/>
      <c r="D461" s="315"/>
      <c r="E461" s="315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</row>
    <row r="462" spans="3:37" ht="12.5">
      <c r="C462" s="11"/>
      <c r="D462" s="315"/>
      <c r="E462" s="315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</row>
    <row r="463" spans="3:37" ht="12.5">
      <c r="C463" s="11"/>
      <c r="D463" s="315"/>
      <c r="E463" s="315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</row>
    <row r="464" spans="3:37" ht="12.5">
      <c r="C464" s="11"/>
      <c r="D464" s="315"/>
      <c r="E464" s="315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</row>
    <row r="465" spans="3:37" ht="12.5">
      <c r="C465" s="11"/>
      <c r="D465" s="315"/>
      <c r="E465" s="315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</row>
    <row r="466" spans="3:37" ht="12.5">
      <c r="C466" s="11"/>
      <c r="D466" s="315"/>
      <c r="E466" s="315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</row>
    <row r="467" spans="3:37" ht="12.5">
      <c r="C467" s="11"/>
      <c r="D467" s="315"/>
      <c r="E467" s="315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</row>
    <row r="468" spans="3:37" ht="12.5">
      <c r="C468" s="11"/>
      <c r="D468" s="315"/>
      <c r="E468" s="315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</row>
    <row r="469" spans="3:37" ht="12.5">
      <c r="C469" s="11"/>
      <c r="D469" s="315"/>
      <c r="E469" s="315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</row>
    <row r="470" spans="3:37" ht="12.5">
      <c r="C470" s="11"/>
      <c r="D470" s="315"/>
      <c r="E470" s="315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</row>
    <row r="471" spans="3:37" ht="12.5">
      <c r="C471" s="11"/>
      <c r="D471" s="315"/>
      <c r="E471" s="315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</row>
    <row r="472" spans="3:37" ht="12.5">
      <c r="C472" s="11"/>
      <c r="D472" s="315"/>
      <c r="E472" s="315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</row>
    <row r="473" spans="3:37" ht="12.5">
      <c r="C473" s="11"/>
      <c r="D473" s="315"/>
      <c r="E473" s="315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</row>
    <row r="474" spans="3:37" ht="12.5">
      <c r="C474" s="11"/>
      <c r="D474" s="315"/>
      <c r="E474" s="315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</row>
    <row r="475" spans="3:37" ht="12.5">
      <c r="C475" s="11"/>
      <c r="D475" s="315"/>
      <c r="E475" s="315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</row>
    <row r="476" spans="3:37" ht="12.5">
      <c r="C476" s="11"/>
      <c r="D476" s="315"/>
      <c r="E476" s="315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</row>
    <row r="477" spans="3:37" ht="12.5">
      <c r="C477" s="11"/>
      <c r="D477" s="315"/>
      <c r="E477" s="315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</row>
    <row r="478" spans="3:37" ht="12.5">
      <c r="C478" s="11"/>
      <c r="D478" s="315"/>
      <c r="E478" s="315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</row>
    <row r="479" spans="3:37" ht="12.5">
      <c r="C479" s="11"/>
      <c r="D479" s="315"/>
      <c r="E479" s="315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</row>
    <row r="480" spans="3:37" ht="12.5">
      <c r="C480" s="11"/>
      <c r="D480" s="315"/>
      <c r="E480" s="315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</row>
    <row r="481" spans="3:37" ht="12.5">
      <c r="C481" s="11"/>
      <c r="D481" s="315"/>
      <c r="E481" s="315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</row>
    <row r="482" spans="3:37" ht="12.5">
      <c r="C482" s="11"/>
      <c r="D482" s="315"/>
      <c r="E482" s="315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</row>
    <row r="483" spans="3:37" ht="12.5">
      <c r="C483" s="11"/>
      <c r="D483" s="315"/>
      <c r="E483" s="315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</row>
    <row r="484" spans="3:37" ht="12.5">
      <c r="C484" s="11"/>
      <c r="D484" s="315"/>
      <c r="E484" s="315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</row>
    <row r="485" spans="3:37" ht="12.5">
      <c r="C485" s="11"/>
      <c r="D485" s="315"/>
      <c r="E485" s="315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</row>
    <row r="486" spans="3:37" ht="12.5">
      <c r="C486" s="11"/>
      <c r="D486" s="315"/>
      <c r="E486" s="315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</row>
    <row r="487" spans="3:37" ht="12.5">
      <c r="C487" s="11"/>
      <c r="D487" s="315"/>
      <c r="E487" s="315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</row>
    <row r="488" spans="3:37" ht="12.5">
      <c r="C488" s="11"/>
      <c r="D488" s="315"/>
      <c r="E488" s="315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</row>
    <row r="489" spans="3:37" ht="12.5">
      <c r="C489" s="11"/>
      <c r="D489" s="315"/>
      <c r="E489" s="315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</row>
    <row r="490" spans="3:37" ht="12.5">
      <c r="C490" s="11"/>
      <c r="D490" s="315"/>
      <c r="E490" s="315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</row>
    <row r="491" spans="3:37" ht="12.5">
      <c r="C491" s="11"/>
      <c r="D491" s="315"/>
      <c r="E491" s="315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</row>
    <row r="492" spans="3:37" ht="12.5">
      <c r="C492" s="11"/>
      <c r="D492" s="315"/>
      <c r="E492" s="315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</row>
    <row r="493" spans="3:37" ht="12.5">
      <c r="C493" s="11"/>
      <c r="D493" s="315"/>
      <c r="E493" s="315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</row>
    <row r="494" spans="3:37" ht="12.5">
      <c r="C494" s="11"/>
      <c r="D494" s="315"/>
      <c r="E494" s="315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</row>
    <row r="495" spans="3:37" ht="12.5">
      <c r="C495" s="11"/>
      <c r="D495" s="315"/>
      <c r="E495" s="315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</row>
    <row r="496" spans="3:37" ht="12.5">
      <c r="C496" s="11"/>
      <c r="D496" s="315"/>
      <c r="E496" s="315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</row>
    <row r="497" spans="3:37" ht="12.5">
      <c r="C497" s="11"/>
      <c r="D497" s="315"/>
      <c r="E497" s="315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</row>
    <row r="498" spans="3:37" ht="12.5">
      <c r="C498" s="11"/>
      <c r="D498" s="315"/>
      <c r="E498" s="315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</row>
    <row r="499" spans="3:37" ht="12.5">
      <c r="C499" s="11"/>
      <c r="D499" s="315"/>
      <c r="E499" s="31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</row>
    <row r="500" spans="3:37" ht="12.5">
      <c r="C500" s="11"/>
      <c r="D500" s="315"/>
      <c r="E500" s="31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</row>
    <row r="501" spans="3:37" ht="12.5">
      <c r="C501" s="11"/>
      <c r="D501" s="315"/>
      <c r="E501" s="31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</row>
    <row r="502" spans="3:37" ht="12.5">
      <c r="C502" s="11"/>
      <c r="D502" s="315"/>
      <c r="E502" s="31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</row>
    <row r="503" spans="3:37" ht="12.5">
      <c r="C503" s="11"/>
      <c r="D503" s="315"/>
      <c r="E503" s="31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</row>
    <row r="504" spans="3:37" ht="12.5">
      <c r="C504" s="11"/>
      <c r="D504" s="315"/>
      <c r="E504" s="31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</row>
    <row r="505" spans="3:37" ht="12.5">
      <c r="C505" s="11"/>
      <c r="D505" s="315"/>
      <c r="E505" s="31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</row>
    <row r="506" spans="3:37" ht="12.5">
      <c r="C506" s="11"/>
      <c r="D506" s="315"/>
      <c r="E506" s="31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</row>
    <row r="507" spans="3:37" ht="12.5">
      <c r="C507" s="11"/>
      <c r="D507" s="315"/>
      <c r="E507" s="31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</row>
    <row r="508" spans="3:37" ht="12.5">
      <c r="C508" s="11"/>
      <c r="D508" s="315"/>
      <c r="E508" s="31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</row>
    <row r="509" spans="3:37" ht="12.5">
      <c r="C509" s="11"/>
      <c r="D509" s="315"/>
      <c r="E509" s="31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</row>
    <row r="510" spans="3:37" ht="12.5">
      <c r="C510" s="11"/>
      <c r="D510" s="315"/>
      <c r="E510" s="31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</row>
    <row r="511" spans="3:37" ht="12.5">
      <c r="C511" s="11"/>
      <c r="D511" s="315"/>
      <c r="E511" s="31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</row>
    <row r="512" spans="3:37" ht="12.5">
      <c r="C512" s="11"/>
      <c r="D512" s="315"/>
      <c r="E512" s="31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</row>
    <row r="513" spans="3:37" ht="12.5">
      <c r="C513" s="11"/>
      <c r="D513" s="315"/>
      <c r="E513" s="31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</row>
    <row r="514" spans="3:37" ht="12.5">
      <c r="C514" s="11"/>
      <c r="D514" s="315"/>
      <c r="E514" s="315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</row>
    <row r="515" spans="3:37" ht="12.5">
      <c r="C515" s="11"/>
      <c r="D515" s="315"/>
      <c r="E515" s="315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</row>
    <row r="516" spans="3:37" ht="12.5">
      <c r="C516" s="11"/>
      <c r="D516" s="315"/>
      <c r="E516" s="31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</row>
    <row r="517" spans="3:37" ht="12.5">
      <c r="C517" s="11"/>
      <c r="D517" s="315"/>
      <c r="E517" s="31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</row>
    <row r="518" spans="3:37" ht="12.5">
      <c r="C518" s="11"/>
      <c r="D518" s="315"/>
      <c r="E518" s="31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</row>
    <row r="519" spans="3:37" ht="12.5">
      <c r="C519" s="11"/>
      <c r="D519" s="315"/>
      <c r="E519" s="31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</row>
    <row r="520" spans="3:37" ht="12.5">
      <c r="C520" s="11"/>
      <c r="D520" s="315"/>
      <c r="E520" s="315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</row>
    <row r="521" spans="3:37" ht="12.5">
      <c r="C521" s="11"/>
      <c r="D521" s="315"/>
      <c r="E521" s="315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</row>
    <row r="522" spans="3:37" ht="12.5">
      <c r="C522" s="11"/>
      <c r="D522" s="315"/>
      <c r="E522" s="315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</row>
    <row r="523" spans="3:37" ht="12.5">
      <c r="C523" s="11"/>
      <c r="D523" s="315"/>
      <c r="E523" s="315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</row>
    <row r="524" spans="3:37" ht="12.5">
      <c r="C524" s="11"/>
      <c r="D524" s="315"/>
      <c r="E524" s="315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</row>
    <row r="525" spans="3:37" ht="12.5">
      <c r="C525" s="11"/>
      <c r="D525" s="315"/>
      <c r="E525" s="315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</row>
    <row r="526" spans="3:37" ht="12.5">
      <c r="C526" s="11"/>
      <c r="D526" s="315"/>
      <c r="E526" s="315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</row>
    <row r="527" spans="3:37" ht="12.5">
      <c r="C527" s="11"/>
      <c r="D527" s="315"/>
      <c r="E527" s="315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</row>
    <row r="528" spans="3:37" ht="12.5">
      <c r="C528" s="11"/>
      <c r="D528" s="315"/>
      <c r="E528" s="315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</row>
    <row r="529" spans="3:37" ht="12.5">
      <c r="C529" s="11"/>
      <c r="D529" s="315"/>
      <c r="E529" s="315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</row>
    <row r="530" spans="3:37" ht="12.5">
      <c r="C530" s="11"/>
      <c r="D530" s="315"/>
      <c r="E530" s="315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</row>
    <row r="531" spans="3:37" ht="12.5">
      <c r="C531" s="11"/>
      <c r="D531" s="315"/>
      <c r="E531" s="315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</row>
    <row r="532" spans="3:37" ht="12.5">
      <c r="C532" s="11"/>
      <c r="D532" s="315"/>
      <c r="E532" s="315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</row>
    <row r="533" spans="3:37" ht="12.5">
      <c r="C533" s="11"/>
      <c r="D533" s="315"/>
      <c r="E533" s="315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</row>
    <row r="534" spans="3:37" ht="12.5">
      <c r="C534" s="11"/>
      <c r="D534" s="315"/>
      <c r="E534" s="315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</row>
    <row r="535" spans="3:37" ht="12.5">
      <c r="C535" s="11"/>
      <c r="D535" s="315"/>
      <c r="E535" s="315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</row>
    <row r="536" spans="3:37" ht="12.5">
      <c r="C536" s="11"/>
      <c r="D536" s="315"/>
      <c r="E536" s="315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</row>
    <row r="537" spans="3:37" ht="12.5">
      <c r="C537" s="11"/>
      <c r="D537" s="315"/>
      <c r="E537" s="315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</row>
    <row r="538" spans="3:37" ht="12.5">
      <c r="C538" s="11"/>
      <c r="D538" s="315"/>
      <c r="E538" s="315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</row>
    <row r="539" spans="3:37" ht="12.5">
      <c r="C539" s="11"/>
      <c r="D539" s="315"/>
      <c r="E539" s="315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</row>
    <row r="540" spans="3:37" ht="12.5">
      <c r="C540" s="11"/>
      <c r="D540" s="315"/>
      <c r="E540" s="315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</row>
    <row r="541" spans="3:37" ht="12.5">
      <c r="C541" s="11"/>
      <c r="D541" s="315"/>
      <c r="E541" s="315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</row>
    <row r="542" spans="3:37" ht="12.5">
      <c r="C542" s="11"/>
      <c r="D542" s="315"/>
      <c r="E542" s="315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</row>
    <row r="543" spans="3:37" ht="12.5">
      <c r="C543" s="11"/>
      <c r="D543" s="315"/>
      <c r="E543" s="315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</row>
    <row r="544" spans="3:37" ht="12.5">
      <c r="C544" s="11"/>
      <c r="D544" s="315"/>
      <c r="E544" s="31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</row>
    <row r="545" spans="3:37" ht="12.5">
      <c r="C545" s="11"/>
      <c r="D545" s="315"/>
      <c r="E545" s="31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</row>
    <row r="546" spans="3:37" ht="12.5">
      <c r="C546" s="11"/>
      <c r="D546" s="315"/>
      <c r="E546" s="315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</row>
    <row r="547" spans="3:37" ht="12.5">
      <c r="C547" s="11"/>
      <c r="D547" s="315"/>
      <c r="E547" s="315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</row>
    <row r="548" spans="3:37" ht="12.5">
      <c r="C548" s="11"/>
      <c r="D548" s="315"/>
      <c r="E548" s="315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</row>
    <row r="549" spans="3:37" ht="12.5">
      <c r="C549" s="11"/>
      <c r="D549" s="315"/>
      <c r="E549" s="315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</row>
    <row r="550" spans="3:37" ht="12.5">
      <c r="C550" s="11"/>
      <c r="D550" s="315"/>
      <c r="E550" s="315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</row>
    <row r="551" spans="3:37" ht="12.5">
      <c r="C551" s="11"/>
      <c r="D551" s="315"/>
      <c r="E551" s="31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</row>
    <row r="552" spans="3:37" ht="12.5">
      <c r="C552" s="11"/>
      <c r="D552" s="315"/>
      <c r="E552" s="31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</row>
    <row r="553" spans="3:37" ht="12.5">
      <c r="C553" s="11"/>
      <c r="D553" s="315"/>
      <c r="E553" s="315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</row>
    <row r="554" spans="3:37" ht="12.5">
      <c r="C554" s="11"/>
      <c r="D554" s="315"/>
      <c r="E554" s="315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</row>
    <row r="555" spans="3:37" ht="12.5">
      <c r="C555" s="11"/>
      <c r="D555" s="315"/>
      <c r="E555" s="315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</row>
    <row r="556" spans="3:37" ht="12.5">
      <c r="C556" s="11"/>
      <c r="D556" s="315"/>
      <c r="E556" s="315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</row>
    <row r="557" spans="3:37" ht="12.5">
      <c r="C557" s="11"/>
      <c r="D557" s="315"/>
      <c r="E557" s="315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</row>
    <row r="558" spans="3:37" ht="12.5">
      <c r="C558" s="11"/>
      <c r="D558" s="315"/>
      <c r="E558" s="315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</row>
    <row r="559" spans="3:37" ht="12.5">
      <c r="C559" s="11"/>
      <c r="D559" s="315"/>
      <c r="E559" s="315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</row>
    <row r="560" spans="3:37" ht="12.5">
      <c r="C560" s="11"/>
      <c r="D560" s="315"/>
      <c r="E560" s="315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</row>
    <row r="561" spans="3:37" ht="12.5">
      <c r="C561" s="11"/>
      <c r="D561" s="315"/>
      <c r="E561" s="315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</row>
    <row r="562" spans="3:37" ht="12.5">
      <c r="C562" s="11"/>
      <c r="D562" s="315"/>
      <c r="E562" s="315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</row>
    <row r="563" spans="3:37" ht="12.5">
      <c r="C563" s="11"/>
      <c r="D563" s="315"/>
      <c r="E563" s="315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</row>
    <row r="564" spans="3:37" ht="12.5">
      <c r="C564" s="11"/>
      <c r="D564" s="315"/>
      <c r="E564" s="315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</row>
    <row r="565" spans="3:37" ht="12.5">
      <c r="C565" s="11"/>
      <c r="D565" s="315"/>
      <c r="E565" s="315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</row>
    <row r="566" spans="3:37" ht="12.5">
      <c r="C566" s="11"/>
      <c r="D566" s="315"/>
      <c r="E566" s="315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</row>
    <row r="567" spans="3:37" ht="12.5">
      <c r="C567" s="11"/>
      <c r="D567" s="315"/>
      <c r="E567" s="315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</row>
    <row r="568" spans="3:37" ht="12.5">
      <c r="C568" s="11"/>
      <c r="D568" s="315"/>
      <c r="E568" s="315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</row>
    <row r="569" spans="3:37" ht="12.5">
      <c r="C569" s="11"/>
      <c r="D569" s="315"/>
      <c r="E569" s="315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</row>
    <row r="570" spans="3:37" ht="12.5">
      <c r="C570" s="11"/>
      <c r="D570" s="315"/>
      <c r="E570" s="315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</row>
    <row r="571" spans="3:37" ht="12.5">
      <c r="C571" s="11"/>
      <c r="D571" s="315"/>
      <c r="E571" s="315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</row>
    <row r="572" spans="3:37" ht="12.5">
      <c r="C572" s="11"/>
      <c r="D572" s="315"/>
      <c r="E572" s="315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</row>
    <row r="573" spans="3:37" ht="12.5">
      <c r="C573" s="11"/>
      <c r="D573" s="315"/>
      <c r="E573" s="315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</row>
    <row r="574" spans="3:37" ht="12.5">
      <c r="C574" s="11"/>
      <c r="D574" s="315"/>
      <c r="E574" s="315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</row>
    <row r="575" spans="3:37" ht="12.5">
      <c r="C575" s="11"/>
      <c r="D575" s="315"/>
      <c r="E575" s="315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</row>
    <row r="576" spans="3:37" ht="12.5">
      <c r="C576" s="11"/>
      <c r="D576" s="315"/>
      <c r="E576" s="315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</row>
    <row r="577" spans="3:37" ht="12.5">
      <c r="C577" s="11"/>
      <c r="D577" s="315"/>
      <c r="E577" s="315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</row>
    <row r="578" spans="3:37" ht="12.5">
      <c r="C578" s="11"/>
      <c r="D578" s="315"/>
      <c r="E578" s="315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</row>
    <row r="579" spans="3:37" ht="12.5">
      <c r="C579" s="11"/>
      <c r="D579" s="315"/>
      <c r="E579" s="315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</row>
    <row r="580" spans="3:37" ht="12.5">
      <c r="C580" s="11"/>
      <c r="D580" s="315"/>
      <c r="E580" s="315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</row>
    <row r="581" spans="3:37" ht="12.5">
      <c r="C581" s="11"/>
      <c r="D581" s="315"/>
      <c r="E581" s="315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</row>
    <row r="582" spans="3:37" ht="12.5">
      <c r="C582" s="11"/>
      <c r="D582" s="315"/>
      <c r="E582" s="315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</row>
    <row r="583" spans="3:37" ht="12.5">
      <c r="C583" s="11"/>
      <c r="D583" s="315"/>
      <c r="E583" s="315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</row>
    <row r="584" spans="3:37" ht="12.5">
      <c r="C584" s="11"/>
      <c r="D584" s="315"/>
      <c r="E584" s="315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</row>
    <row r="585" spans="3:37" ht="12.5">
      <c r="C585" s="11"/>
      <c r="D585" s="315"/>
      <c r="E585" s="315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</row>
    <row r="586" spans="3:37" ht="12.5">
      <c r="C586" s="11"/>
      <c r="D586" s="315"/>
      <c r="E586" s="315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</row>
    <row r="587" spans="3:37" ht="12.5">
      <c r="C587" s="11"/>
      <c r="D587" s="315"/>
      <c r="E587" s="315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</row>
    <row r="588" spans="3:37" ht="12.5">
      <c r="C588" s="11"/>
      <c r="D588" s="315"/>
      <c r="E588" s="315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</row>
    <row r="589" spans="3:37" ht="12.5">
      <c r="C589" s="11"/>
      <c r="D589" s="315"/>
      <c r="E589" s="315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</row>
    <row r="590" spans="3:37" ht="12.5">
      <c r="C590" s="11"/>
      <c r="D590" s="315"/>
      <c r="E590" s="315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</row>
    <row r="591" spans="3:37" ht="12.5">
      <c r="C591" s="11"/>
      <c r="D591" s="315"/>
      <c r="E591" s="315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</row>
    <row r="592" spans="3:37" ht="12.5">
      <c r="C592" s="11"/>
      <c r="D592" s="315"/>
      <c r="E592" s="31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</row>
    <row r="593" spans="3:37" ht="12.5">
      <c r="C593" s="11"/>
      <c r="D593" s="315"/>
      <c r="E593" s="31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</row>
    <row r="594" spans="3:37" ht="12.5">
      <c r="C594" s="11"/>
      <c r="D594" s="315"/>
      <c r="E594" s="31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</row>
    <row r="595" spans="3:37" ht="12.5">
      <c r="C595" s="11"/>
      <c r="D595" s="315"/>
      <c r="E595" s="315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</row>
    <row r="596" spans="3:37" ht="12.5">
      <c r="C596" s="11"/>
      <c r="D596" s="315"/>
      <c r="E596" s="315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</row>
    <row r="597" spans="3:37" ht="12.5">
      <c r="C597" s="11"/>
      <c r="D597" s="315"/>
      <c r="E597" s="31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</row>
    <row r="598" spans="3:37" ht="12.5">
      <c r="C598" s="11"/>
      <c r="D598" s="315"/>
      <c r="E598" s="31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</row>
    <row r="599" spans="3:37" ht="12.5">
      <c r="C599" s="11"/>
      <c r="D599" s="315"/>
      <c r="E599" s="31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</row>
    <row r="600" spans="3:37" ht="12.5">
      <c r="C600" s="11"/>
      <c r="D600" s="315"/>
      <c r="E600" s="31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</row>
    <row r="601" spans="3:37" ht="12.5">
      <c r="C601" s="11"/>
      <c r="D601" s="315"/>
      <c r="E601" s="31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</row>
    <row r="602" spans="3:37" ht="12.5">
      <c r="C602" s="11"/>
      <c r="D602" s="315"/>
      <c r="E602" s="31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</row>
    <row r="603" spans="3:37" ht="12.5">
      <c r="C603" s="11"/>
      <c r="D603" s="315"/>
      <c r="E603" s="31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</row>
    <row r="604" spans="3:37" ht="12.5">
      <c r="C604" s="11"/>
      <c r="D604" s="315"/>
      <c r="E604" s="31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</row>
    <row r="605" spans="3:37" ht="12.5">
      <c r="C605" s="11"/>
      <c r="D605" s="315"/>
      <c r="E605" s="31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</row>
    <row r="606" spans="3:37" ht="12.5">
      <c r="C606" s="11"/>
      <c r="D606" s="315"/>
      <c r="E606" s="31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</row>
    <row r="607" spans="3:37" ht="12.5">
      <c r="C607" s="11"/>
      <c r="D607" s="315"/>
      <c r="E607" s="31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</row>
    <row r="608" spans="3:37" ht="12.5">
      <c r="C608" s="11"/>
      <c r="D608" s="315"/>
      <c r="E608" s="31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</row>
    <row r="609" spans="3:37" ht="12.5">
      <c r="C609" s="11"/>
      <c r="D609" s="315"/>
      <c r="E609" s="31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</row>
    <row r="610" spans="3:37" ht="12.5">
      <c r="C610" s="11"/>
      <c r="D610" s="315"/>
      <c r="E610" s="31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</row>
    <row r="611" spans="3:37" ht="12.5">
      <c r="C611" s="11"/>
      <c r="D611" s="315"/>
      <c r="E611" s="31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</row>
    <row r="612" spans="3:37" ht="12.5">
      <c r="C612" s="11"/>
      <c r="D612" s="315"/>
      <c r="E612" s="31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</row>
    <row r="613" spans="3:37" ht="12.5">
      <c r="C613" s="11"/>
      <c r="D613" s="315"/>
      <c r="E613" s="31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</row>
    <row r="614" spans="3:37" ht="12.5">
      <c r="C614" s="11"/>
      <c r="D614" s="315"/>
      <c r="E614" s="31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</row>
    <row r="615" spans="3:37" ht="12.5">
      <c r="C615" s="11"/>
      <c r="D615" s="315"/>
      <c r="E615" s="31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</row>
    <row r="616" spans="3:37" ht="12.5">
      <c r="C616" s="11"/>
      <c r="D616" s="315"/>
      <c r="E616" s="31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</row>
    <row r="617" spans="3:37" ht="12.5">
      <c r="C617" s="11"/>
      <c r="D617" s="315"/>
      <c r="E617" s="31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</row>
    <row r="618" spans="3:37" ht="12.5">
      <c r="C618" s="11"/>
      <c r="D618" s="315"/>
      <c r="E618" s="31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</row>
    <row r="619" spans="3:37" ht="12.5">
      <c r="C619" s="11"/>
      <c r="D619" s="315"/>
      <c r="E619" s="31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</row>
    <row r="620" spans="3:37" ht="12.5">
      <c r="C620" s="11"/>
      <c r="D620" s="315"/>
      <c r="E620" s="31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</row>
    <row r="621" spans="3:37" ht="12.5">
      <c r="C621" s="11"/>
      <c r="D621" s="315"/>
      <c r="E621" s="315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</row>
    <row r="622" spans="3:37" ht="12.5">
      <c r="C622" s="11"/>
      <c r="D622" s="315"/>
      <c r="E622" s="315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</row>
    <row r="623" spans="3:37" ht="12.5">
      <c r="C623" s="11"/>
      <c r="D623" s="315"/>
      <c r="E623" s="315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</row>
    <row r="624" spans="3:37" ht="12.5">
      <c r="C624" s="11"/>
      <c r="D624" s="315"/>
      <c r="E624" s="315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</row>
    <row r="625" spans="3:37" ht="12.5">
      <c r="C625" s="11"/>
      <c r="D625" s="315"/>
      <c r="E625" s="315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</row>
    <row r="626" spans="3:37" ht="12.5">
      <c r="C626" s="11"/>
      <c r="D626" s="315"/>
      <c r="E626" s="315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</row>
    <row r="627" spans="3:37" ht="12.5">
      <c r="C627" s="11"/>
      <c r="D627" s="315"/>
      <c r="E627" s="315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</row>
    <row r="628" spans="3:37" ht="12.5">
      <c r="C628" s="11"/>
      <c r="D628" s="315"/>
      <c r="E628" s="315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</row>
    <row r="629" spans="3:37" ht="12.5">
      <c r="C629" s="11"/>
      <c r="D629" s="315"/>
      <c r="E629" s="315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</row>
    <row r="630" spans="3:37" ht="12.5">
      <c r="C630" s="11"/>
      <c r="D630" s="315"/>
      <c r="E630" s="315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</row>
    <row r="631" spans="3:37" ht="12.5">
      <c r="C631" s="11"/>
      <c r="D631" s="315"/>
      <c r="E631" s="315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</row>
    <row r="632" spans="3:37" ht="12.5">
      <c r="C632" s="11"/>
      <c r="D632" s="315"/>
      <c r="E632" s="315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</row>
    <row r="633" spans="3:37" ht="12.5">
      <c r="C633" s="11"/>
      <c r="D633" s="315"/>
      <c r="E633" s="315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</row>
    <row r="634" spans="3:37" ht="12.5">
      <c r="C634" s="11"/>
      <c r="D634" s="315"/>
      <c r="E634" s="315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</row>
    <row r="635" spans="3:37" ht="12.5">
      <c r="C635" s="11"/>
      <c r="D635" s="315"/>
      <c r="E635" s="315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</row>
    <row r="636" spans="3:37" ht="12.5">
      <c r="C636" s="11"/>
      <c r="D636" s="315"/>
      <c r="E636" s="315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</row>
    <row r="637" spans="3:37" ht="12.5">
      <c r="C637" s="11"/>
      <c r="D637" s="315"/>
      <c r="E637" s="315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</row>
    <row r="638" spans="3:37" ht="12.5">
      <c r="C638" s="11"/>
      <c r="D638" s="315"/>
      <c r="E638" s="315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</row>
    <row r="639" spans="3:37" ht="12.5">
      <c r="C639" s="11"/>
      <c r="D639" s="315"/>
      <c r="E639" s="315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</row>
    <row r="640" spans="3:37" ht="12.5">
      <c r="C640" s="11"/>
      <c r="D640" s="315"/>
      <c r="E640" s="315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</row>
    <row r="641" spans="3:37" ht="12.5">
      <c r="C641" s="11"/>
      <c r="D641" s="315"/>
      <c r="E641" s="315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</row>
    <row r="642" spans="3:37" ht="12.5">
      <c r="C642" s="11"/>
      <c r="D642" s="315"/>
      <c r="E642" s="31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</row>
    <row r="643" spans="3:37" ht="12.5">
      <c r="C643" s="11"/>
      <c r="D643" s="315"/>
      <c r="E643" s="315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</row>
    <row r="644" spans="3:37" ht="12.5">
      <c r="C644" s="11"/>
      <c r="D644" s="315"/>
      <c r="E644" s="315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</row>
    <row r="645" spans="3:37" ht="12.5">
      <c r="C645" s="11"/>
      <c r="D645" s="315"/>
      <c r="E645" s="315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</row>
    <row r="646" spans="3:37" ht="12.5">
      <c r="C646" s="11"/>
      <c r="D646" s="315"/>
      <c r="E646" s="315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</row>
    <row r="647" spans="3:37" ht="12.5">
      <c r="C647" s="11"/>
      <c r="D647" s="315"/>
      <c r="E647" s="315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</row>
    <row r="648" spans="3:37" ht="12.5">
      <c r="C648" s="11"/>
      <c r="D648" s="315"/>
      <c r="E648" s="315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</row>
    <row r="649" spans="3:37" ht="12.5">
      <c r="C649" s="11"/>
      <c r="D649" s="315"/>
      <c r="E649" s="31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</row>
    <row r="650" spans="3:37" ht="12.5">
      <c r="C650" s="11"/>
      <c r="D650" s="315"/>
      <c r="E650" s="31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</row>
    <row r="651" spans="3:37" ht="12.5">
      <c r="C651" s="11"/>
      <c r="D651" s="315"/>
      <c r="E651" s="31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</row>
    <row r="652" spans="3:37" ht="12.5">
      <c r="C652" s="11"/>
      <c r="D652" s="315"/>
      <c r="E652" s="31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</row>
    <row r="653" spans="3:37" ht="12.5">
      <c r="C653" s="11"/>
      <c r="D653" s="315"/>
      <c r="E653" s="31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</row>
    <row r="654" spans="3:37" ht="12.5">
      <c r="C654" s="11"/>
      <c r="D654" s="315"/>
      <c r="E654" s="315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</row>
    <row r="655" spans="3:37" ht="12.5">
      <c r="C655" s="11"/>
      <c r="D655" s="315"/>
      <c r="E655" s="315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</row>
    <row r="656" spans="3:37" ht="12.5">
      <c r="C656" s="11"/>
      <c r="D656" s="315"/>
      <c r="E656" s="31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</row>
    <row r="657" spans="3:37" ht="12.5">
      <c r="C657" s="11"/>
      <c r="D657" s="315"/>
      <c r="E657" s="31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</row>
    <row r="658" spans="3:37" ht="12.5">
      <c r="C658" s="11"/>
      <c r="D658" s="315"/>
      <c r="E658" s="315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</row>
    <row r="659" spans="3:37" ht="12.5">
      <c r="C659" s="11"/>
      <c r="D659" s="315"/>
      <c r="E659" s="315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</row>
    <row r="660" spans="3:37" ht="12.5">
      <c r="C660" s="11"/>
      <c r="D660" s="315"/>
      <c r="E660" s="315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</row>
    <row r="661" spans="3:37" ht="12.5">
      <c r="C661" s="11"/>
      <c r="D661" s="315"/>
      <c r="E661" s="315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</row>
    <row r="662" spans="3:37" ht="12.5">
      <c r="C662" s="11"/>
      <c r="D662" s="315"/>
      <c r="E662" s="315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</row>
    <row r="663" spans="3:37" ht="12.5">
      <c r="C663" s="11"/>
      <c r="D663" s="315"/>
      <c r="E663" s="315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</row>
    <row r="664" spans="3:37" ht="12.5">
      <c r="C664" s="11"/>
      <c r="D664" s="315"/>
      <c r="E664" s="315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</row>
    <row r="665" spans="3:37" ht="12.5">
      <c r="C665" s="11"/>
      <c r="D665" s="315"/>
      <c r="E665" s="315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</row>
    <row r="666" spans="3:37" ht="12.5">
      <c r="C666" s="11"/>
      <c r="D666" s="315"/>
      <c r="E666" s="31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</row>
    <row r="667" spans="3:37" ht="12.5">
      <c r="C667" s="11"/>
      <c r="D667" s="315"/>
      <c r="E667" s="315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</row>
    <row r="668" spans="3:37" ht="12.5">
      <c r="C668" s="11"/>
      <c r="D668" s="315"/>
      <c r="E668" s="315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</row>
    <row r="669" spans="3:37" ht="12.5">
      <c r="C669" s="11"/>
      <c r="D669" s="315"/>
      <c r="E669" s="315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</row>
    <row r="670" spans="3:37" ht="12.5">
      <c r="C670" s="11"/>
      <c r="D670" s="315"/>
      <c r="E670" s="315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</row>
    <row r="671" spans="3:37" ht="12.5">
      <c r="C671" s="11"/>
      <c r="D671" s="315"/>
      <c r="E671" s="315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</row>
    <row r="672" spans="3:37" ht="12.5">
      <c r="C672" s="11"/>
      <c r="D672" s="315"/>
      <c r="E672" s="315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</row>
    <row r="673" spans="3:37" ht="12.5">
      <c r="C673" s="11"/>
      <c r="D673" s="315"/>
      <c r="E673" s="315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</row>
    <row r="674" spans="3:37" ht="12.5">
      <c r="C674" s="11"/>
      <c r="D674" s="315"/>
      <c r="E674" s="315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</row>
    <row r="675" spans="3:37" ht="12.5">
      <c r="C675" s="11"/>
      <c r="D675" s="315"/>
      <c r="E675" s="315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</row>
    <row r="676" spans="3:37" ht="12.5">
      <c r="C676" s="11"/>
      <c r="D676" s="315"/>
      <c r="E676" s="315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</row>
    <row r="677" spans="3:37" ht="12.5">
      <c r="C677" s="11"/>
      <c r="D677" s="315"/>
      <c r="E677" s="315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</row>
    <row r="678" spans="3:37" ht="12.5">
      <c r="C678" s="11"/>
      <c r="D678" s="315"/>
      <c r="E678" s="315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</row>
    <row r="679" spans="3:37" ht="12.5">
      <c r="C679" s="11"/>
      <c r="D679" s="315"/>
      <c r="E679" s="315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</row>
    <row r="680" spans="3:37" ht="12.5">
      <c r="C680" s="11"/>
      <c r="D680" s="315"/>
      <c r="E680" s="31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</row>
    <row r="681" spans="3:37" ht="12.5">
      <c r="C681" s="11"/>
      <c r="D681" s="315"/>
      <c r="E681" s="31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</row>
    <row r="682" spans="3:37" ht="12.5">
      <c r="C682" s="11"/>
      <c r="D682" s="315"/>
      <c r="E682" s="31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</row>
    <row r="683" spans="3:37" ht="12.5">
      <c r="C683" s="11"/>
      <c r="D683" s="315"/>
      <c r="E683" s="31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</row>
    <row r="684" spans="3:37" ht="12.5">
      <c r="C684" s="11"/>
      <c r="D684" s="315"/>
      <c r="E684" s="31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</row>
    <row r="685" spans="3:37" ht="12.5">
      <c r="C685" s="11"/>
      <c r="D685" s="315"/>
      <c r="E685" s="31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</row>
    <row r="686" spans="3:37" ht="12.5">
      <c r="C686" s="11"/>
      <c r="D686" s="315"/>
      <c r="E686" s="31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</row>
    <row r="687" spans="3:37" ht="12.5">
      <c r="C687" s="11"/>
      <c r="D687" s="315"/>
      <c r="E687" s="31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</row>
    <row r="688" spans="3:37" ht="12.5">
      <c r="C688" s="11"/>
      <c r="D688" s="315"/>
      <c r="E688" s="315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</row>
    <row r="689" spans="3:37" ht="12.5">
      <c r="C689" s="11"/>
      <c r="D689" s="315"/>
      <c r="E689" s="315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</row>
    <row r="690" spans="3:37" ht="12.5">
      <c r="C690" s="11"/>
      <c r="D690" s="315"/>
      <c r="E690" s="31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</row>
    <row r="691" spans="3:37" ht="12.5">
      <c r="C691" s="11"/>
      <c r="D691" s="315"/>
      <c r="E691" s="31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</row>
    <row r="692" spans="3:37" ht="12.5">
      <c r="C692" s="11"/>
      <c r="D692" s="315"/>
      <c r="E692" s="315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</row>
    <row r="693" spans="3:37" ht="12.5">
      <c r="C693" s="11"/>
      <c r="D693" s="315"/>
      <c r="E693" s="315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</row>
    <row r="694" spans="3:37" ht="12.5">
      <c r="C694" s="11"/>
      <c r="D694" s="315"/>
      <c r="E694" s="315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</row>
    <row r="695" spans="3:37" ht="12.5">
      <c r="C695" s="11"/>
      <c r="D695" s="315"/>
      <c r="E695" s="315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</row>
    <row r="696" spans="3:37" ht="12.5">
      <c r="C696" s="11"/>
      <c r="D696" s="315"/>
      <c r="E696" s="315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</row>
    <row r="697" spans="3:37" ht="12.5">
      <c r="C697" s="11"/>
      <c r="D697" s="315"/>
      <c r="E697" s="315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</row>
    <row r="698" spans="3:37" ht="12.5">
      <c r="C698" s="11"/>
      <c r="D698" s="315"/>
      <c r="E698" s="315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</row>
    <row r="699" spans="3:37" ht="12.5">
      <c r="C699" s="11"/>
      <c r="D699" s="315"/>
      <c r="E699" s="315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</row>
    <row r="700" spans="3:37" ht="12.5">
      <c r="C700" s="11"/>
      <c r="D700" s="315"/>
      <c r="E700" s="315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</row>
    <row r="701" spans="3:37" ht="12.5">
      <c r="C701" s="11"/>
      <c r="D701" s="315"/>
      <c r="E701" s="31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</row>
    <row r="702" spans="3:37" ht="12.5">
      <c r="C702" s="11"/>
      <c r="D702" s="315"/>
      <c r="E702" s="31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</row>
    <row r="703" spans="3:37" ht="12.5">
      <c r="C703" s="11"/>
      <c r="D703" s="315"/>
      <c r="E703" s="31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</row>
    <row r="704" spans="3:37" ht="12.5">
      <c r="C704" s="11"/>
      <c r="D704" s="315"/>
      <c r="E704" s="31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</row>
    <row r="705" spans="3:37" ht="12.5">
      <c r="C705" s="11"/>
      <c r="D705" s="315"/>
      <c r="E705" s="31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</row>
    <row r="706" spans="3:37" ht="12.5">
      <c r="C706" s="11"/>
      <c r="D706" s="315"/>
      <c r="E706" s="31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</row>
    <row r="707" spans="3:37" ht="12.5">
      <c r="C707" s="11"/>
      <c r="D707" s="315"/>
      <c r="E707" s="31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</row>
    <row r="708" spans="3:37" ht="12.5">
      <c r="C708" s="11"/>
      <c r="D708" s="315"/>
      <c r="E708" s="31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</row>
    <row r="709" spans="3:37" ht="12.5">
      <c r="C709" s="11"/>
      <c r="D709" s="315"/>
      <c r="E709" s="31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</row>
    <row r="710" spans="3:37" ht="12.5">
      <c r="C710" s="11"/>
      <c r="D710" s="315"/>
      <c r="E710" s="31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</row>
    <row r="711" spans="3:37" ht="12.5">
      <c r="C711" s="11"/>
      <c r="D711" s="315"/>
      <c r="E711" s="31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</row>
    <row r="712" spans="3:37" ht="12.5">
      <c r="C712" s="11"/>
      <c r="D712" s="315"/>
      <c r="E712" s="31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</row>
    <row r="713" spans="3:37" ht="12.5">
      <c r="C713" s="11"/>
      <c r="D713" s="315"/>
      <c r="E713" s="31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</row>
    <row r="714" spans="3:37" ht="12.5">
      <c r="C714" s="11"/>
      <c r="D714" s="315"/>
      <c r="E714" s="31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</row>
    <row r="715" spans="3:37" ht="12.5">
      <c r="C715" s="11"/>
      <c r="D715" s="315"/>
      <c r="E715" s="31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</row>
    <row r="716" spans="3:37" ht="12.5">
      <c r="C716" s="11"/>
      <c r="D716" s="315"/>
      <c r="E716" s="315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</row>
    <row r="717" spans="3:37" ht="12.5">
      <c r="C717" s="11"/>
      <c r="D717" s="315"/>
      <c r="E717" s="31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</row>
    <row r="718" spans="3:37" ht="12.5">
      <c r="C718" s="11"/>
      <c r="D718" s="315"/>
      <c r="E718" s="31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</row>
    <row r="719" spans="3:37" ht="12.5">
      <c r="C719" s="11"/>
      <c r="D719" s="315"/>
      <c r="E719" s="31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</row>
    <row r="720" spans="3:37" ht="12.5">
      <c r="C720" s="11"/>
      <c r="D720" s="315"/>
      <c r="E720" s="31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</row>
    <row r="721" spans="3:37" ht="12.5">
      <c r="C721" s="11"/>
      <c r="D721" s="315"/>
      <c r="E721" s="31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</row>
    <row r="722" spans="3:37" ht="12.5">
      <c r="C722" s="11"/>
      <c r="D722" s="315"/>
      <c r="E722" s="31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</row>
    <row r="723" spans="3:37" ht="12.5">
      <c r="C723" s="11"/>
      <c r="D723" s="315"/>
      <c r="E723" s="31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</row>
    <row r="724" spans="3:37" ht="12.5">
      <c r="C724" s="11"/>
      <c r="D724" s="315"/>
      <c r="E724" s="31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</row>
    <row r="725" spans="3:37" ht="12.5">
      <c r="C725" s="11"/>
      <c r="D725" s="315"/>
      <c r="E725" s="31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</row>
    <row r="726" spans="3:37" ht="12.5">
      <c r="C726" s="11"/>
      <c r="D726" s="315"/>
      <c r="E726" s="31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</row>
    <row r="727" spans="3:37" ht="12.5">
      <c r="C727" s="11"/>
      <c r="D727" s="315"/>
      <c r="E727" s="31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</row>
    <row r="728" spans="3:37" ht="12.5">
      <c r="C728" s="11"/>
      <c r="D728" s="315"/>
      <c r="E728" s="31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</row>
    <row r="729" spans="3:37" ht="12.5">
      <c r="C729" s="11"/>
      <c r="D729" s="315"/>
      <c r="E729" s="31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</row>
    <row r="730" spans="3:37" ht="12.5">
      <c r="C730" s="11"/>
      <c r="D730" s="315"/>
      <c r="E730" s="31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</row>
    <row r="731" spans="3:37" ht="12.5">
      <c r="C731" s="11"/>
      <c r="D731" s="315"/>
      <c r="E731" s="31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</row>
    <row r="732" spans="3:37" ht="12.5">
      <c r="C732" s="11"/>
      <c r="D732" s="315"/>
      <c r="E732" s="31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</row>
    <row r="733" spans="3:37" ht="12.5">
      <c r="C733" s="11"/>
      <c r="D733" s="315"/>
      <c r="E733" s="31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</row>
    <row r="734" spans="3:37" ht="12.5">
      <c r="C734" s="11"/>
      <c r="D734" s="315"/>
      <c r="E734" s="31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</row>
    <row r="735" spans="3:37" ht="12.5">
      <c r="C735" s="11"/>
      <c r="D735" s="315"/>
      <c r="E735" s="31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</row>
    <row r="736" spans="3:37" ht="12.5">
      <c r="C736" s="11"/>
      <c r="D736" s="315"/>
      <c r="E736" s="31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</row>
    <row r="737" spans="3:37" ht="12.5">
      <c r="C737" s="11"/>
      <c r="D737" s="315"/>
      <c r="E737" s="31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</row>
    <row r="738" spans="3:37" ht="12.5">
      <c r="C738" s="11"/>
      <c r="D738" s="315"/>
      <c r="E738" s="31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</row>
    <row r="739" spans="3:37" ht="12.5">
      <c r="C739" s="11"/>
      <c r="D739" s="315"/>
      <c r="E739" s="31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</row>
    <row r="740" spans="3:37" ht="12.5">
      <c r="C740" s="11"/>
      <c r="D740" s="315"/>
      <c r="E740" s="31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</row>
    <row r="741" spans="3:37" ht="12.5">
      <c r="C741" s="11"/>
      <c r="D741" s="315"/>
      <c r="E741" s="31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</row>
    <row r="742" spans="3:37" ht="12.5">
      <c r="C742" s="11"/>
      <c r="D742" s="315"/>
      <c r="E742" s="31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</row>
    <row r="743" spans="3:37" ht="12.5">
      <c r="C743" s="11"/>
      <c r="D743" s="315"/>
      <c r="E743" s="31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</row>
    <row r="744" spans="3:37" ht="12.5">
      <c r="C744" s="11"/>
      <c r="D744" s="315"/>
      <c r="E744" s="31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</row>
    <row r="745" spans="3:37" ht="12.5">
      <c r="C745" s="11"/>
      <c r="D745" s="315"/>
      <c r="E745" s="31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</row>
    <row r="746" spans="3:37" ht="12.5">
      <c r="C746" s="11"/>
      <c r="D746" s="315"/>
      <c r="E746" s="31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</row>
    <row r="747" spans="3:37" ht="12.5">
      <c r="C747" s="11"/>
      <c r="D747" s="315"/>
      <c r="E747" s="31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</row>
    <row r="748" spans="3:37" ht="12.5">
      <c r="C748" s="11"/>
      <c r="D748" s="315"/>
      <c r="E748" s="31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</row>
    <row r="749" spans="3:37" ht="12.5">
      <c r="C749" s="11"/>
      <c r="D749" s="315"/>
      <c r="E749" s="31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</row>
    <row r="750" spans="3:37" ht="12.5">
      <c r="C750" s="11"/>
      <c r="D750" s="315"/>
      <c r="E750" s="31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</row>
    <row r="751" spans="3:37" ht="12.5">
      <c r="C751" s="11"/>
      <c r="D751" s="315"/>
      <c r="E751" s="31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</row>
    <row r="752" spans="3:37" ht="12.5">
      <c r="C752" s="11"/>
      <c r="D752" s="315"/>
      <c r="E752" s="31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</row>
    <row r="753" spans="3:37" ht="12.5">
      <c r="C753" s="11"/>
      <c r="D753" s="315"/>
      <c r="E753" s="31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</row>
    <row r="754" spans="3:37" ht="12.5">
      <c r="C754" s="11"/>
      <c r="D754" s="315"/>
      <c r="E754" s="31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</row>
    <row r="755" spans="3:37" ht="12.5">
      <c r="C755" s="11"/>
      <c r="D755" s="315"/>
      <c r="E755" s="31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</row>
    <row r="756" spans="3:37" ht="12.5">
      <c r="C756" s="11"/>
      <c r="D756" s="315"/>
      <c r="E756" s="31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</row>
    <row r="757" spans="3:37" ht="12.5">
      <c r="C757" s="11"/>
      <c r="D757" s="315"/>
      <c r="E757" s="31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</row>
    <row r="758" spans="3:37" ht="12.5">
      <c r="C758" s="11"/>
      <c r="D758" s="315"/>
      <c r="E758" s="31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</row>
    <row r="759" spans="3:37" ht="12.5">
      <c r="C759" s="11"/>
      <c r="D759" s="315"/>
      <c r="E759" s="31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</row>
    <row r="760" spans="3:37" ht="12.5">
      <c r="C760" s="11"/>
      <c r="D760" s="315"/>
      <c r="E760" s="31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</row>
    <row r="761" spans="3:37" ht="12.5">
      <c r="C761" s="11"/>
      <c r="D761" s="315"/>
      <c r="E761" s="31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</row>
    <row r="762" spans="3:37" ht="12.5">
      <c r="C762" s="11"/>
      <c r="D762" s="315"/>
      <c r="E762" s="31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</row>
    <row r="763" spans="3:37" ht="12.5">
      <c r="C763" s="11"/>
      <c r="D763" s="315"/>
      <c r="E763" s="31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</row>
    <row r="764" spans="3:37" ht="12.5">
      <c r="C764" s="11"/>
      <c r="D764" s="315"/>
      <c r="E764" s="31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</row>
    <row r="765" spans="3:37" ht="12.5">
      <c r="C765" s="11"/>
      <c r="D765" s="315"/>
      <c r="E765" s="31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</row>
    <row r="766" spans="3:37" ht="12.5">
      <c r="C766" s="11"/>
      <c r="D766" s="315"/>
      <c r="E766" s="31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</row>
    <row r="767" spans="3:37" ht="12.5">
      <c r="C767" s="11"/>
      <c r="D767" s="315"/>
      <c r="E767" s="31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</row>
    <row r="768" spans="3:37" ht="12.5">
      <c r="C768" s="11"/>
      <c r="D768" s="315"/>
      <c r="E768" s="31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</row>
    <row r="769" spans="3:37" ht="12.5">
      <c r="C769" s="11"/>
      <c r="D769" s="315"/>
      <c r="E769" s="31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</row>
    <row r="770" spans="3:37" ht="12.5">
      <c r="C770" s="11"/>
      <c r="D770" s="315"/>
      <c r="E770" s="31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</row>
    <row r="771" spans="3:37" ht="12.5">
      <c r="C771" s="11"/>
      <c r="D771" s="315"/>
      <c r="E771" s="31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</row>
    <row r="772" spans="3:37" ht="12.5">
      <c r="C772" s="11"/>
      <c r="D772" s="315"/>
      <c r="E772" s="31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</row>
    <row r="773" spans="3:37" ht="12.5">
      <c r="C773" s="11"/>
      <c r="D773" s="315"/>
      <c r="E773" s="31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</row>
    <row r="774" spans="3:37" ht="12.5">
      <c r="C774" s="11"/>
      <c r="D774" s="315"/>
      <c r="E774" s="31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</row>
    <row r="775" spans="3:37" ht="12.5">
      <c r="C775" s="11"/>
      <c r="D775" s="315"/>
      <c r="E775" s="31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</row>
    <row r="776" spans="3:37" ht="12.5">
      <c r="C776" s="11"/>
      <c r="D776" s="315"/>
      <c r="E776" s="31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</row>
    <row r="777" spans="3:37" ht="12.5">
      <c r="C777" s="11"/>
      <c r="D777" s="315"/>
      <c r="E777" s="31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</row>
    <row r="778" spans="3:37" ht="12.5">
      <c r="C778" s="11"/>
      <c r="D778" s="315"/>
      <c r="E778" s="31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</row>
    <row r="779" spans="3:37" ht="12.5">
      <c r="C779" s="11"/>
      <c r="D779" s="315"/>
      <c r="E779" s="31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</row>
    <row r="780" spans="3:37" ht="12.5">
      <c r="C780" s="11"/>
      <c r="D780" s="315"/>
      <c r="E780" s="31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</row>
    <row r="781" spans="3:37" ht="12.5">
      <c r="C781" s="11"/>
      <c r="D781" s="315"/>
      <c r="E781" s="31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</row>
    <row r="782" spans="3:37" ht="12.5">
      <c r="C782" s="11"/>
      <c r="D782" s="315"/>
      <c r="E782" s="315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</row>
    <row r="783" spans="3:37" ht="12.5">
      <c r="C783" s="11"/>
      <c r="D783" s="315"/>
      <c r="E783" s="315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</row>
    <row r="784" spans="3:37" ht="12.5">
      <c r="C784" s="11"/>
      <c r="D784" s="315"/>
      <c r="E784" s="315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</row>
    <row r="785" spans="3:37" ht="12.5">
      <c r="C785" s="11"/>
      <c r="D785" s="315"/>
      <c r="E785" s="31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</row>
    <row r="786" spans="3:37" ht="12.5">
      <c r="C786" s="11"/>
      <c r="D786" s="315"/>
      <c r="E786" s="31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</row>
    <row r="787" spans="3:37" ht="12.5">
      <c r="C787" s="11"/>
      <c r="D787" s="315"/>
      <c r="E787" s="31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</row>
    <row r="788" spans="3:37" ht="12.5">
      <c r="C788" s="11"/>
      <c r="D788" s="315"/>
      <c r="E788" s="31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</row>
    <row r="789" spans="3:37" ht="12.5">
      <c r="C789" s="11"/>
      <c r="D789" s="315"/>
      <c r="E789" s="31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</row>
    <row r="790" spans="3:37" ht="12.5">
      <c r="C790" s="11"/>
      <c r="D790" s="315"/>
      <c r="E790" s="315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</row>
    <row r="791" spans="3:37" ht="12.5">
      <c r="C791" s="11"/>
      <c r="D791" s="315"/>
      <c r="E791" s="31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</row>
    <row r="792" spans="3:37" ht="12.5">
      <c r="C792" s="11"/>
      <c r="D792" s="315"/>
      <c r="E792" s="31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</row>
    <row r="793" spans="3:37" ht="12.5">
      <c r="C793" s="11"/>
      <c r="D793" s="315"/>
      <c r="E793" s="31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</row>
    <row r="794" spans="3:37" ht="12.5">
      <c r="C794" s="11"/>
      <c r="D794" s="315"/>
      <c r="E794" s="31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</row>
    <row r="795" spans="3:37" ht="12.5">
      <c r="C795" s="11"/>
      <c r="D795" s="315"/>
      <c r="E795" s="31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</row>
    <row r="796" spans="3:37" ht="12.5">
      <c r="C796" s="11"/>
      <c r="D796" s="315"/>
      <c r="E796" s="31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</row>
    <row r="797" spans="3:37" ht="12.5">
      <c r="C797" s="11"/>
      <c r="D797" s="315"/>
      <c r="E797" s="31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</row>
    <row r="798" spans="3:37" ht="12.5">
      <c r="C798" s="11"/>
      <c r="D798" s="315"/>
      <c r="E798" s="31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</row>
    <row r="799" spans="3:37" ht="12.5">
      <c r="C799" s="11"/>
      <c r="D799" s="315"/>
      <c r="E799" s="31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</row>
    <row r="800" spans="3:37" ht="12.5">
      <c r="C800" s="11"/>
      <c r="D800" s="315"/>
      <c r="E800" s="31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</row>
    <row r="801" spans="3:37" ht="12.5">
      <c r="C801" s="11"/>
      <c r="D801" s="315"/>
      <c r="E801" s="31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</row>
    <row r="802" spans="3:37" ht="12.5">
      <c r="C802" s="11"/>
      <c r="D802" s="315"/>
      <c r="E802" s="31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</row>
    <row r="803" spans="3:37" ht="12.5">
      <c r="C803" s="11"/>
      <c r="D803" s="315"/>
      <c r="E803" s="31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</row>
    <row r="804" spans="3:37" ht="12.5">
      <c r="C804" s="11"/>
      <c r="D804" s="315"/>
      <c r="E804" s="31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</row>
    <row r="805" spans="3:37" ht="12.5">
      <c r="C805" s="11"/>
      <c r="D805" s="315"/>
      <c r="E805" s="31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</row>
    <row r="806" spans="3:37" ht="12.5">
      <c r="C806" s="11"/>
      <c r="D806" s="315"/>
      <c r="E806" s="31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</row>
    <row r="807" spans="3:37" ht="12.5">
      <c r="C807" s="11"/>
      <c r="D807" s="315"/>
      <c r="E807" s="31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</row>
    <row r="808" spans="3:37" ht="12.5">
      <c r="C808" s="11"/>
      <c r="D808" s="315"/>
      <c r="E808" s="31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</row>
    <row r="809" spans="3:37" ht="12.5">
      <c r="C809" s="11"/>
      <c r="D809" s="315"/>
      <c r="E809" s="315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</row>
    <row r="810" spans="3:37" ht="12.5">
      <c r="C810" s="11"/>
      <c r="D810" s="315"/>
      <c r="E810" s="31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</row>
    <row r="811" spans="3:37" ht="12.5">
      <c r="C811" s="11"/>
      <c r="D811" s="315"/>
      <c r="E811" s="31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</row>
    <row r="812" spans="3:37" ht="12.5">
      <c r="C812" s="11"/>
      <c r="D812" s="315"/>
      <c r="E812" s="31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</row>
    <row r="813" spans="3:37" ht="12.5">
      <c r="C813" s="11"/>
      <c r="D813" s="315"/>
      <c r="E813" s="31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</row>
    <row r="814" spans="3:37" ht="12.5">
      <c r="C814" s="11"/>
      <c r="D814" s="315"/>
      <c r="E814" s="31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</row>
    <row r="815" spans="3:37" ht="12.5">
      <c r="C815" s="11"/>
      <c r="D815" s="315"/>
      <c r="E815" s="31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</row>
    <row r="816" spans="3:37" ht="12.5">
      <c r="C816" s="11"/>
      <c r="D816" s="315"/>
      <c r="E816" s="31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</row>
    <row r="817" spans="3:37" ht="12.5">
      <c r="C817" s="11"/>
      <c r="D817" s="315"/>
      <c r="E817" s="31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</row>
    <row r="818" spans="3:37" ht="12.5">
      <c r="C818" s="11"/>
      <c r="D818" s="315"/>
      <c r="E818" s="31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</row>
    <row r="819" spans="3:37" ht="12.5">
      <c r="C819" s="11"/>
      <c r="D819" s="315"/>
      <c r="E819" s="31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</row>
    <row r="820" spans="3:37" ht="12.5">
      <c r="C820" s="11"/>
      <c r="D820" s="315"/>
      <c r="E820" s="31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</row>
    <row r="821" spans="3:37" ht="12.5">
      <c r="C821" s="11"/>
      <c r="D821" s="315"/>
      <c r="E821" s="31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</row>
    <row r="822" spans="3:37" ht="12.5">
      <c r="C822" s="11"/>
      <c r="D822" s="315"/>
      <c r="E822" s="31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</row>
    <row r="823" spans="3:37" ht="12.5">
      <c r="C823" s="11"/>
      <c r="D823" s="315"/>
      <c r="E823" s="31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</row>
    <row r="824" spans="3:37" ht="12.5">
      <c r="C824" s="11"/>
      <c r="D824" s="315"/>
      <c r="E824" s="31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</row>
    <row r="825" spans="3:37" ht="12.5">
      <c r="C825" s="11"/>
      <c r="D825" s="315"/>
      <c r="E825" s="31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</row>
    <row r="826" spans="3:37" ht="12.5">
      <c r="C826" s="11"/>
      <c r="D826" s="315"/>
      <c r="E826" s="31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</row>
    <row r="827" spans="3:37" ht="12.5">
      <c r="C827" s="11"/>
      <c r="D827" s="315"/>
      <c r="E827" s="31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</row>
    <row r="828" spans="3:37" ht="12.5">
      <c r="C828" s="11"/>
      <c r="D828" s="315"/>
      <c r="E828" s="31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</row>
    <row r="829" spans="3:37" ht="12.5">
      <c r="C829" s="11"/>
      <c r="D829" s="315"/>
      <c r="E829" s="31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</row>
    <row r="830" spans="3:37" ht="12.5">
      <c r="C830" s="11"/>
      <c r="D830" s="315"/>
      <c r="E830" s="31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</row>
    <row r="831" spans="3:37" ht="12.5">
      <c r="C831" s="11"/>
      <c r="D831" s="315"/>
      <c r="E831" s="315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</row>
    <row r="832" spans="3:37" ht="12.5">
      <c r="C832" s="11"/>
      <c r="D832" s="315"/>
      <c r="E832" s="315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</row>
    <row r="833" spans="3:37" ht="12.5">
      <c r="C833" s="11"/>
      <c r="D833" s="315"/>
      <c r="E833" s="315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</row>
    <row r="834" spans="3:37" ht="12.5">
      <c r="C834" s="11"/>
      <c r="D834" s="315"/>
      <c r="E834" s="315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</row>
    <row r="835" spans="3:37" ht="12.5">
      <c r="C835" s="11"/>
      <c r="D835" s="315"/>
      <c r="E835" s="315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</row>
    <row r="836" spans="3:37" ht="12.5">
      <c r="C836" s="11"/>
      <c r="D836" s="315"/>
      <c r="E836" s="315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</row>
    <row r="837" spans="3:37" ht="12.5">
      <c r="C837" s="11"/>
      <c r="D837" s="315"/>
      <c r="E837" s="315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</row>
    <row r="838" spans="3:37" ht="12.5">
      <c r="C838" s="11"/>
      <c r="D838" s="315"/>
      <c r="E838" s="315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</row>
    <row r="839" spans="3:37" ht="12.5">
      <c r="C839" s="11"/>
      <c r="D839" s="315"/>
      <c r="E839" s="315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</row>
    <row r="840" spans="3:37" ht="12.5">
      <c r="C840" s="11"/>
      <c r="D840" s="315"/>
      <c r="E840" s="315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</row>
    <row r="841" spans="3:37" ht="12.5">
      <c r="C841" s="11"/>
      <c r="D841" s="315"/>
      <c r="E841" s="315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</row>
    <row r="842" spans="3:37" ht="12.5">
      <c r="C842" s="11"/>
      <c r="D842" s="315"/>
      <c r="E842" s="315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</row>
    <row r="843" spans="3:37" ht="12.5">
      <c r="C843" s="11"/>
      <c r="D843" s="315"/>
      <c r="E843" s="315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</row>
    <row r="844" spans="3:37" ht="12.5">
      <c r="C844" s="11"/>
      <c r="D844" s="315"/>
      <c r="E844" s="315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</row>
    <row r="845" spans="3:37" ht="12.5">
      <c r="C845" s="11"/>
      <c r="D845" s="315"/>
      <c r="E845" s="31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</row>
    <row r="846" spans="3:37" ht="12.5">
      <c r="C846" s="11"/>
      <c r="D846" s="315"/>
      <c r="E846" s="31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</row>
    <row r="847" spans="3:37" ht="12.5">
      <c r="C847" s="11"/>
      <c r="D847" s="315"/>
      <c r="E847" s="31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</row>
    <row r="848" spans="3:37" ht="12.5">
      <c r="C848" s="11"/>
      <c r="D848" s="315"/>
      <c r="E848" s="31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</row>
    <row r="849" spans="3:37" ht="12.5">
      <c r="C849" s="11"/>
      <c r="D849" s="315"/>
      <c r="E849" s="31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</row>
    <row r="850" spans="3:37" ht="12.5">
      <c r="C850" s="11"/>
      <c r="D850" s="315"/>
      <c r="E850" s="31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</row>
    <row r="851" spans="3:37" ht="12.5">
      <c r="C851" s="11"/>
      <c r="D851" s="315"/>
      <c r="E851" s="315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</row>
    <row r="852" spans="3:37" ht="12.5">
      <c r="C852" s="11"/>
      <c r="D852" s="315"/>
      <c r="E852" s="315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</row>
    <row r="853" spans="3:37" ht="12.5">
      <c r="C853" s="11"/>
      <c r="D853" s="315"/>
      <c r="E853" s="31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</row>
    <row r="854" spans="3:37" ht="12.5">
      <c r="C854" s="11"/>
      <c r="D854" s="315"/>
      <c r="E854" s="31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</row>
    <row r="855" spans="3:37" ht="12.5">
      <c r="C855" s="11"/>
      <c r="D855" s="315"/>
      <c r="E855" s="31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</row>
    <row r="856" spans="3:37" ht="12.5">
      <c r="C856" s="11"/>
      <c r="D856" s="315"/>
      <c r="E856" s="31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</row>
    <row r="857" spans="3:37" ht="12.5">
      <c r="C857" s="11"/>
      <c r="D857" s="315"/>
      <c r="E857" s="31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</row>
    <row r="858" spans="3:37" ht="12.5">
      <c r="C858" s="11"/>
      <c r="D858" s="315"/>
      <c r="E858" s="31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</row>
    <row r="859" spans="3:37" ht="12.5">
      <c r="C859" s="11"/>
      <c r="D859" s="315"/>
      <c r="E859" s="31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</row>
    <row r="860" spans="3:37" ht="12.5">
      <c r="C860" s="11"/>
      <c r="D860" s="315"/>
      <c r="E860" s="31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</row>
    <row r="861" spans="3:37" ht="12.5">
      <c r="C861" s="11"/>
      <c r="D861" s="315"/>
      <c r="E861" s="31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</row>
    <row r="862" spans="3:37" ht="12.5">
      <c r="C862" s="11"/>
      <c r="D862" s="315"/>
      <c r="E862" s="315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</row>
    <row r="863" spans="3:37" ht="12.5">
      <c r="C863" s="11"/>
      <c r="D863" s="315"/>
      <c r="E863" s="315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</row>
    <row r="864" spans="3:37" ht="12.5">
      <c r="C864" s="11"/>
      <c r="D864" s="315"/>
      <c r="E864" s="315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</row>
    <row r="865" spans="3:37" ht="12.5">
      <c r="C865" s="11"/>
      <c r="D865" s="315"/>
      <c r="E865" s="315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</row>
    <row r="866" spans="3:37" ht="12.5">
      <c r="C866" s="11"/>
      <c r="D866" s="315"/>
      <c r="E866" s="315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</row>
    <row r="867" spans="3:37" ht="12.5">
      <c r="C867" s="11"/>
      <c r="D867" s="315"/>
      <c r="E867" s="315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</row>
    <row r="868" spans="3:37" ht="12.5">
      <c r="C868" s="11"/>
      <c r="D868" s="315"/>
      <c r="E868" s="315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</row>
    <row r="869" spans="3:37" ht="12.5">
      <c r="C869" s="11"/>
      <c r="D869" s="315"/>
      <c r="E869" s="315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</row>
    <row r="870" spans="3:37" ht="12.5">
      <c r="C870" s="11"/>
      <c r="D870" s="315"/>
      <c r="E870" s="31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</row>
    <row r="871" spans="3:37" ht="12.5">
      <c r="C871" s="11"/>
      <c r="D871" s="315"/>
      <c r="E871" s="31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</row>
    <row r="872" spans="3:37" ht="12.5">
      <c r="C872" s="11"/>
      <c r="D872" s="315"/>
      <c r="E872" s="31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</row>
    <row r="873" spans="3:37" ht="12.5">
      <c r="C873" s="11"/>
      <c r="D873" s="315"/>
      <c r="E873" s="31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</row>
    <row r="874" spans="3:37" ht="12.5">
      <c r="C874" s="11"/>
      <c r="D874" s="315"/>
      <c r="E874" s="315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</row>
    <row r="875" spans="3:37" ht="12.5">
      <c r="C875" s="11"/>
      <c r="D875" s="315"/>
      <c r="E875" s="315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</row>
    <row r="876" spans="3:37" ht="12.5">
      <c r="C876" s="11"/>
      <c r="D876" s="315"/>
      <c r="E876" s="315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</row>
    <row r="877" spans="3:37" ht="12.5">
      <c r="C877" s="11"/>
      <c r="D877" s="315"/>
      <c r="E877" s="315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</row>
    <row r="878" spans="3:37" ht="12.5">
      <c r="C878" s="11"/>
      <c r="D878" s="315"/>
      <c r="E878" s="315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</row>
    <row r="879" spans="3:37" ht="12.5">
      <c r="C879" s="11"/>
      <c r="D879" s="315"/>
      <c r="E879" s="315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</row>
    <row r="880" spans="3:37" ht="12.5">
      <c r="C880" s="11"/>
      <c r="D880" s="315"/>
      <c r="E880" s="315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</row>
    <row r="881" spans="3:37" ht="12.5">
      <c r="C881" s="11"/>
      <c r="D881" s="315"/>
      <c r="E881" s="315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</row>
    <row r="882" spans="3:37" ht="12.5">
      <c r="C882" s="11"/>
      <c r="D882" s="315"/>
      <c r="E882" s="315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</row>
    <row r="883" spans="3:37" ht="12.5">
      <c r="C883" s="11"/>
      <c r="D883" s="315"/>
      <c r="E883" s="315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</row>
    <row r="884" spans="3:37" ht="12.5">
      <c r="C884" s="11"/>
      <c r="D884" s="315"/>
      <c r="E884" s="31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</row>
    <row r="885" spans="3:37" ht="12.5">
      <c r="C885" s="11"/>
      <c r="D885" s="315"/>
      <c r="E885" s="31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</row>
    <row r="886" spans="3:37" ht="12.5">
      <c r="C886" s="11"/>
      <c r="D886" s="315"/>
      <c r="E886" s="31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</row>
    <row r="887" spans="3:37" ht="12.5">
      <c r="C887" s="11"/>
      <c r="D887" s="315"/>
      <c r="E887" s="31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</row>
    <row r="888" spans="3:37" ht="12.5">
      <c r="C888" s="11"/>
      <c r="D888" s="315"/>
      <c r="E888" s="31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</row>
    <row r="889" spans="3:37" ht="12.5">
      <c r="C889" s="11"/>
      <c r="D889" s="315"/>
      <c r="E889" s="315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</row>
    <row r="890" spans="3:37" ht="12.5">
      <c r="C890" s="11"/>
      <c r="D890" s="315"/>
      <c r="E890" s="31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</row>
    <row r="891" spans="3:37" ht="12.5">
      <c r="C891" s="11"/>
      <c r="D891" s="315"/>
      <c r="E891" s="315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</row>
    <row r="892" spans="3:37" ht="12.5">
      <c r="C892" s="11"/>
      <c r="D892" s="315"/>
      <c r="E892" s="315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</row>
    <row r="893" spans="3:37" ht="12.5">
      <c r="C893" s="11"/>
      <c r="D893" s="315"/>
      <c r="E893" s="315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</row>
    <row r="894" spans="3:37" ht="12.5">
      <c r="C894" s="11"/>
      <c r="D894" s="315"/>
      <c r="E894" s="315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</row>
    <row r="895" spans="3:37" ht="12.5">
      <c r="C895" s="11"/>
      <c r="D895" s="315"/>
      <c r="E895" s="315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</row>
    <row r="896" spans="3:37" ht="12.5">
      <c r="C896" s="11"/>
      <c r="D896" s="315"/>
      <c r="E896" s="315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</row>
    <row r="897" spans="3:37" ht="12.5">
      <c r="C897" s="11"/>
      <c r="D897" s="315"/>
      <c r="E897" s="31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</row>
    <row r="898" spans="3:37" ht="12.5">
      <c r="C898" s="11"/>
      <c r="D898" s="315"/>
      <c r="E898" s="31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</row>
    <row r="899" spans="3:37" ht="12.5">
      <c r="C899" s="11"/>
      <c r="D899" s="315"/>
      <c r="E899" s="31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</row>
    <row r="900" spans="3:37" ht="12.5">
      <c r="C900" s="11"/>
      <c r="D900" s="315"/>
      <c r="E900" s="31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</row>
    <row r="901" spans="3:37" ht="12.5">
      <c r="C901" s="11"/>
      <c r="D901" s="315"/>
      <c r="E901" s="315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</row>
    <row r="902" spans="3:37" ht="12.5">
      <c r="C902" s="11"/>
      <c r="D902" s="315"/>
      <c r="E902" s="315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</row>
    <row r="903" spans="3:37" ht="12.5">
      <c r="C903" s="11"/>
      <c r="D903" s="315"/>
      <c r="E903" s="315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</row>
    <row r="904" spans="3:37" ht="12.5">
      <c r="C904" s="11"/>
      <c r="D904" s="315"/>
      <c r="E904" s="315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</row>
    <row r="905" spans="3:37" ht="12.5">
      <c r="C905" s="11"/>
      <c r="D905" s="315"/>
      <c r="E905" s="315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</row>
    <row r="906" spans="3:37" ht="12.5">
      <c r="C906" s="11"/>
      <c r="D906" s="315"/>
      <c r="E906" s="315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</row>
    <row r="907" spans="3:37" ht="12.5">
      <c r="C907" s="11"/>
      <c r="D907" s="315"/>
      <c r="E907" s="315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</row>
    <row r="908" spans="3:37" ht="12.5">
      <c r="C908" s="11"/>
      <c r="D908" s="315"/>
      <c r="E908" s="31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</row>
    <row r="909" spans="3:37" ht="12.5">
      <c r="C909" s="11"/>
      <c r="D909" s="315"/>
      <c r="E909" s="31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</row>
    <row r="910" spans="3:37" ht="12.5">
      <c r="C910" s="11"/>
      <c r="D910" s="315"/>
      <c r="E910" s="31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</row>
    <row r="911" spans="3:37" ht="12.5">
      <c r="C911" s="11"/>
      <c r="D911" s="315"/>
      <c r="E911" s="31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</row>
    <row r="912" spans="3:37" ht="12.5">
      <c r="C912" s="11"/>
      <c r="D912" s="315"/>
      <c r="E912" s="315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</row>
    <row r="913" spans="3:37" ht="12.5">
      <c r="C913" s="11"/>
      <c r="D913" s="315"/>
      <c r="E913" s="315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</row>
    <row r="914" spans="3:37" ht="12.5">
      <c r="C914" s="11"/>
      <c r="D914" s="315"/>
      <c r="E914" s="315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</row>
    <row r="915" spans="3:37" ht="12.5">
      <c r="C915" s="11"/>
      <c r="D915" s="315"/>
      <c r="E915" s="315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</row>
    <row r="916" spans="3:37" ht="12.5">
      <c r="C916" s="11"/>
      <c r="D916" s="315"/>
      <c r="E916" s="315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</row>
    <row r="917" spans="3:37" ht="12.5">
      <c r="C917" s="11"/>
      <c r="D917" s="315"/>
      <c r="E917" s="315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</row>
    <row r="918" spans="3:37" ht="12.5">
      <c r="C918" s="11"/>
      <c r="D918" s="315"/>
      <c r="E918" s="315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</row>
    <row r="919" spans="3:37" ht="12.5">
      <c r="C919" s="11"/>
      <c r="D919" s="315"/>
      <c r="E919" s="315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</row>
    <row r="920" spans="3:37" ht="12.5">
      <c r="C920" s="11"/>
      <c r="D920" s="315"/>
      <c r="E920" s="315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</row>
    <row r="921" spans="3:37" ht="12.5">
      <c r="C921" s="11"/>
      <c r="D921" s="315"/>
      <c r="E921" s="315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</row>
    <row r="922" spans="3:37" ht="12.5">
      <c r="C922" s="11"/>
      <c r="D922" s="315"/>
      <c r="E922" s="315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</row>
    <row r="923" spans="3:37" ht="12.5">
      <c r="C923" s="11"/>
      <c r="D923" s="315"/>
      <c r="E923" s="315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</row>
    <row r="924" spans="3:37" ht="12.5">
      <c r="C924" s="11"/>
      <c r="D924" s="315"/>
      <c r="E924" s="315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</row>
    <row r="925" spans="3:37" ht="12.5">
      <c r="C925" s="11"/>
      <c r="D925" s="315"/>
      <c r="E925" s="31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</row>
    <row r="926" spans="3:37" ht="12.5">
      <c r="C926" s="11"/>
      <c r="D926" s="315"/>
      <c r="E926" s="315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</row>
    <row r="927" spans="3:37" ht="12.5">
      <c r="C927" s="11"/>
      <c r="D927" s="315"/>
      <c r="E927" s="315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</row>
    <row r="928" spans="3:37" ht="12.5">
      <c r="C928" s="11"/>
      <c r="D928" s="315"/>
      <c r="E928" s="315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</row>
    <row r="929" spans="3:37" ht="12.5">
      <c r="C929" s="11"/>
      <c r="D929" s="315"/>
      <c r="E929" s="315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</row>
    <row r="930" spans="3:37" ht="12.5">
      <c r="C930" s="11"/>
      <c r="D930" s="315"/>
      <c r="E930" s="315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</row>
    <row r="931" spans="3:37" ht="12.5">
      <c r="C931" s="11"/>
      <c r="D931" s="315"/>
      <c r="E931" s="31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</row>
    <row r="932" spans="3:37" ht="12.5">
      <c r="C932" s="11"/>
      <c r="D932" s="315"/>
      <c r="E932" s="31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</row>
    <row r="933" spans="3:37" ht="12.5">
      <c r="C933" s="11"/>
      <c r="D933" s="315"/>
      <c r="E933" s="31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</row>
    <row r="934" spans="3:37" ht="12.5">
      <c r="C934" s="11"/>
      <c r="D934" s="315"/>
      <c r="E934" s="315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</row>
    <row r="935" spans="3:37" ht="12.5">
      <c r="C935" s="11"/>
      <c r="D935" s="315"/>
      <c r="E935" s="315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</row>
    <row r="936" spans="3:37" ht="12.5">
      <c r="C936" s="11"/>
      <c r="D936" s="315"/>
      <c r="E936" s="315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</row>
    <row r="937" spans="3:37" ht="12.5">
      <c r="C937" s="11"/>
      <c r="D937" s="315"/>
      <c r="E937" s="315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</row>
    <row r="938" spans="3:37" ht="12.5">
      <c r="C938" s="11"/>
      <c r="D938" s="315"/>
      <c r="E938" s="315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</row>
    <row r="939" spans="3:37" ht="12.5">
      <c r="C939" s="11"/>
      <c r="D939" s="315"/>
      <c r="E939" s="315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</row>
    <row r="940" spans="3:37" ht="12.5">
      <c r="C940" s="11"/>
      <c r="D940" s="315"/>
      <c r="E940" s="315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</row>
    <row r="941" spans="3:37" ht="12.5">
      <c r="C941" s="11"/>
      <c r="D941" s="315"/>
      <c r="E941" s="315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</row>
    <row r="942" spans="3:37" ht="12.5">
      <c r="C942" s="11"/>
      <c r="D942" s="315"/>
      <c r="E942" s="315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</row>
    <row r="943" spans="3:37" ht="12.5">
      <c r="C943" s="11"/>
      <c r="D943" s="315"/>
      <c r="E943" s="315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</row>
    <row r="944" spans="3:37" ht="12.5">
      <c r="C944" s="11"/>
      <c r="D944" s="315"/>
      <c r="E944" s="315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</row>
    <row r="945" spans="3:37" ht="12.5">
      <c r="C945" s="11"/>
      <c r="D945" s="315"/>
      <c r="E945" s="315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</row>
    <row r="946" spans="3:37" ht="12.5">
      <c r="C946" s="11"/>
      <c r="D946" s="315"/>
      <c r="E946" s="315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</row>
    <row r="947" spans="3:37" ht="12.5">
      <c r="C947" s="11"/>
      <c r="D947" s="315"/>
      <c r="E947" s="315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</row>
    <row r="948" spans="3:37" ht="12.5">
      <c r="C948" s="11"/>
      <c r="D948" s="315"/>
      <c r="E948" s="31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</row>
    <row r="949" spans="3:37" ht="12.5">
      <c r="C949" s="11"/>
      <c r="D949" s="315"/>
      <c r="E949" s="31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</row>
    <row r="950" spans="3:37" ht="12.5">
      <c r="C950" s="11"/>
      <c r="D950" s="315"/>
      <c r="E950" s="31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</row>
    <row r="951" spans="3:37" ht="12.5">
      <c r="C951" s="11"/>
      <c r="D951" s="315"/>
      <c r="E951" s="315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</row>
    <row r="952" spans="3:37" ht="12.5">
      <c r="C952" s="11"/>
      <c r="D952" s="315"/>
      <c r="E952" s="315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</row>
    <row r="953" spans="3:37" ht="12.5">
      <c r="C953" s="11"/>
      <c r="D953" s="315"/>
      <c r="E953" s="315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</row>
    <row r="954" spans="3:37" ht="12.5">
      <c r="C954" s="11"/>
      <c r="D954" s="315"/>
      <c r="E954" s="315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</row>
    <row r="955" spans="3:37" ht="12.5">
      <c r="C955" s="11"/>
      <c r="D955" s="315"/>
      <c r="E955" s="31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</row>
    <row r="956" spans="3:37" ht="12.5">
      <c r="C956" s="11"/>
      <c r="D956" s="315"/>
      <c r="E956" s="315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</row>
  </sheetData>
  <hyperlinks>
    <hyperlink ref="B10" r:id="rId1" xr:uid="{00000000-0004-0000-1400-000000000000}"/>
    <hyperlink ref="C10" r:id="rId2" display="http://passager.km/" xr:uid="{00000000-0004-0000-1400-000001000000}"/>
    <hyperlink ref="C14" r:id="rId3" xr:uid="{00000000-0004-0000-1400-000002000000}"/>
    <hyperlink ref="C15" r:id="rId4" xr:uid="{00000000-0004-0000-1400-000003000000}"/>
    <hyperlink ref="B18" location="Sommaire!A1" display="[Retour Sommaire]" xr:uid="{00000000-0004-0000-1400-000004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AG47"/>
  <sheetViews>
    <sheetView workbookViewId="0"/>
  </sheetViews>
  <sheetFormatPr baseColWidth="10" defaultColWidth="12.6328125" defaultRowHeight="15.75" customHeight="1"/>
  <cols>
    <col min="2" max="2" width="35" customWidth="1"/>
    <col min="3" max="32" width="18.7265625" customWidth="1"/>
    <col min="33" max="33" width="15.7265625" customWidth="1"/>
  </cols>
  <sheetData>
    <row r="1" spans="1:33" ht="20">
      <c r="A1" s="243" t="s">
        <v>531</v>
      </c>
    </row>
    <row r="2" spans="1:33" ht="12.5">
      <c r="A2" s="38"/>
      <c r="B2" s="38"/>
      <c r="C2" s="62"/>
      <c r="D2" s="38"/>
      <c r="E2" s="38"/>
      <c r="F2" s="38"/>
    </row>
    <row r="3" spans="1:33" ht="35.25" customHeight="1">
      <c r="A3" s="420" t="s">
        <v>532</v>
      </c>
      <c r="B3" s="68"/>
      <c r="C3" s="68"/>
      <c r="D3" s="68"/>
      <c r="E3" s="68"/>
      <c r="F3" s="68"/>
      <c r="G3" s="68"/>
      <c r="H3" s="68"/>
      <c r="I3" s="68"/>
      <c r="J3" s="421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</row>
    <row r="4" spans="1:33" ht="35.2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327"/>
      <c r="AA4" s="327"/>
      <c r="AB4" s="68"/>
      <c r="AC4" s="68"/>
      <c r="AD4" s="68"/>
      <c r="AE4" s="68"/>
      <c r="AF4" s="327"/>
      <c r="AG4" s="68"/>
    </row>
    <row r="5" spans="1:33" ht="37.5" customHeight="1">
      <c r="A5" s="340"/>
      <c r="B5" s="331"/>
      <c r="C5" s="422">
        <v>1994</v>
      </c>
      <c r="D5" s="422">
        <v>1995</v>
      </c>
      <c r="E5" s="422">
        <v>1996</v>
      </c>
      <c r="F5" s="422">
        <v>1997</v>
      </c>
      <c r="G5" s="422">
        <v>1998</v>
      </c>
      <c r="H5" s="422">
        <v>1999</v>
      </c>
      <c r="I5" s="422">
        <v>2000</v>
      </c>
      <c r="J5" s="422">
        <v>2001</v>
      </c>
      <c r="K5" s="422">
        <v>2002</v>
      </c>
      <c r="L5" s="422">
        <v>2003</v>
      </c>
      <c r="M5" s="422">
        <v>2004</v>
      </c>
      <c r="N5" s="422">
        <v>2005</v>
      </c>
      <c r="O5" s="422">
        <v>2006</v>
      </c>
      <c r="P5" s="422">
        <v>2007</v>
      </c>
      <c r="Q5" s="422">
        <v>2008</v>
      </c>
      <c r="R5" s="422">
        <v>2009</v>
      </c>
      <c r="S5" s="422">
        <v>2010</v>
      </c>
      <c r="T5" s="422">
        <v>2011</v>
      </c>
      <c r="U5" s="422">
        <v>2012</v>
      </c>
      <c r="V5" s="422">
        <v>2013</v>
      </c>
      <c r="W5" s="422">
        <v>2014</v>
      </c>
      <c r="X5" s="422">
        <v>2015</v>
      </c>
      <c r="Y5" s="422">
        <v>2016</v>
      </c>
      <c r="Z5" s="422">
        <v>2017</v>
      </c>
      <c r="AA5" s="422">
        <v>2018</v>
      </c>
      <c r="AB5" s="422">
        <v>2019</v>
      </c>
      <c r="AC5" s="422">
        <v>2020</v>
      </c>
      <c r="AD5" s="422">
        <v>2021</v>
      </c>
      <c r="AE5" s="422">
        <v>2022</v>
      </c>
      <c r="AF5" s="422">
        <v>2023</v>
      </c>
    </row>
    <row r="6" spans="1:33" ht="37.5" customHeight="1">
      <c r="A6" s="68"/>
      <c r="B6" s="423" t="s">
        <v>533</v>
      </c>
      <c r="C6" s="424">
        <v>950.13400000000001</v>
      </c>
      <c r="D6" s="424">
        <v>962.40699999999993</v>
      </c>
      <c r="E6" s="424">
        <v>963.45099999999991</v>
      </c>
      <c r="F6" s="424">
        <v>969.38900000000001</v>
      </c>
      <c r="G6" s="424">
        <v>973.67599999999993</v>
      </c>
      <c r="H6" s="424">
        <v>980.45799999999986</v>
      </c>
      <c r="I6" s="424">
        <v>989.096</v>
      </c>
      <c r="J6" s="424">
        <v>997.08199999999999</v>
      </c>
      <c r="K6" s="424">
        <v>994.35399999999993</v>
      </c>
      <c r="L6" s="424">
        <v>998.00099999999986</v>
      </c>
      <c r="M6" s="424">
        <v>1002.486</v>
      </c>
      <c r="N6" s="424">
        <v>1006.7689999999999</v>
      </c>
      <c r="O6" s="424">
        <v>1013.944</v>
      </c>
      <c r="P6" s="424">
        <v>1027.1861690000001</v>
      </c>
      <c r="Q6" s="424">
        <v>1027.7912449999999</v>
      </c>
      <c r="R6" s="424">
        <v>1041.1724919999999</v>
      </c>
      <c r="S6" s="424">
        <v>1050.1162849999998</v>
      </c>
      <c r="T6" s="424">
        <v>1050.5150000000001</v>
      </c>
      <c r="U6" s="424">
        <v>1065.3521090000002</v>
      </c>
      <c r="V6" s="424">
        <v>1082.500648</v>
      </c>
      <c r="W6" s="424">
        <v>1082.1574469999998</v>
      </c>
      <c r="X6" s="424">
        <v>1089.07987</v>
      </c>
      <c r="Y6" s="424">
        <v>1101.7405099999999</v>
      </c>
      <c r="Z6" s="424">
        <v>1103.5513149999999</v>
      </c>
      <c r="AA6" s="424">
        <v>1106.7154189999999</v>
      </c>
      <c r="AB6" s="424">
        <v>1106.955498</v>
      </c>
      <c r="AC6" s="424">
        <v>1106.3418230000002</v>
      </c>
      <c r="AD6" s="424">
        <v>1110.7734495</v>
      </c>
      <c r="AE6" s="424">
        <v>1113.0295699999999</v>
      </c>
      <c r="AF6" s="425">
        <v>1118.5997340000001</v>
      </c>
    </row>
    <row r="7" spans="1:33" ht="37.5" customHeight="1">
      <c r="A7" s="68"/>
      <c r="B7" s="426" t="s">
        <v>534</v>
      </c>
      <c r="C7" s="427">
        <v>556.83000000000004</v>
      </c>
      <c r="D7" s="427">
        <v>568.22199999999998</v>
      </c>
      <c r="E7" s="427">
        <v>569.08299999999997</v>
      </c>
      <c r="F7" s="427">
        <v>574.77499999999998</v>
      </c>
      <c r="G7" s="427">
        <v>579.41099999999994</v>
      </c>
      <c r="H7" s="427">
        <v>585.94899999999996</v>
      </c>
      <c r="I7" s="427">
        <v>594.149</v>
      </c>
      <c r="J7" s="427">
        <v>601.73299999999995</v>
      </c>
      <c r="K7" s="428">
        <v>596.78099999999995</v>
      </c>
      <c r="L7" s="427">
        <v>600.25199999999995</v>
      </c>
      <c r="M7" s="427">
        <v>604.43200000000002</v>
      </c>
      <c r="N7" s="427">
        <v>608.68299999999999</v>
      </c>
      <c r="O7" s="427">
        <v>613.95299999999997</v>
      </c>
      <c r="P7" s="427">
        <v>627.38502500000004</v>
      </c>
      <c r="Q7" s="427">
        <v>627.395445</v>
      </c>
      <c r="R7" s="427">
        <v>640.63088899999991</v>
      </c>
      <c r="S7" s="427">
        <v>649.57660199999998</v>
      </c>
      <c r="T7" s="427">
        <v>649.86599999999999</v>
      </c>
      <c r="U7" s="427">
        <v>664.71799999999996</v>
      </c>
      <c r="V7" s="427">
        <v>679.86046999999996</v>
      </c>
      <c r="W7" s="427">
        <v>679.86046999999996</v>
      </c>
      <c r="X7" s="427">
        <v>686.16442099999995</v>
      </c>
      <c r="Y7" s="427">
        <v>699.22437300000001</v>
      </c>
      <c r="Z7" s="427">
        <v>704.99926700000003</v>
      </c>
      <c r="AA7" s="427">
        <v>704.15143599999999</v>
      </c>
      <c r="AB7" s="427">
        <v>704.20084299999996</v>
      </c>
      <c r="AC7" s="427">
        <v>703.276477</v>
      </c>
      <c r="AD7" s="427">
        <v>707.33284849999995</v>
      </c>
      <c r="AE7" s="427">
        <v>709.75315399999999</v>
      </c>
      <c r="AF7" s="429">
        <v>714.88340100000005</v>
      </c>
    </row>
    <row r="8" spans="1:33" ht="37.5" customHeight="1">
      <c r="A8" s="68"/>
      <c r="B8" s="430" t="s">
        <v>535</v>
      </c>
      <c r="C8" s="431">
        <v>32.274999999999999</v>
      </c>
      <c r="D8" s="431">
        <v>31.94</v>
      </c>
      <c r="E8" s="431">
        <v>31.852</v>
      </c>
      <c r="F8" s="431">
        <v>31.821000000000002</v>
      </c>
      <c r="G8" s="431">
        <v>31.77</v>
      </c>
      <c r="H8" s="431">
        <v>31.734999999999999</v>
      </c>
      <c r="I8" s="431">
        <v>31.396999999999998</v>
      </c>
      <c r="J8" s="431">
        <v>31.385000000000002</v>
      </c>
      <c r="K8" s="432">
        <v>31.32</v>
      </c>
      <c r="L8" s="431">
        <v>30.99</v>
      </c>
      <c r="M8" s="431">
        <v>30.88</v>
      </c>
      <c r="N8" s="431">
        <v>30.870999999999999</v>
      </c>
      <c r="O8" s="431">
        <v>30.882999999999999</v>
      </c>
      <c r="P8" s="431">
        <v>31.154</v>
      </c>
      <c r="Q8" s="431">
        <v>31.041</v>
      </c>
      <c r="R8" s="431">
        <v>30.939</v>
      </c>
      <c r="S8" s="431">
        <v>30.335000000000001</v>
      </c>
      <c r="T8" s="431">
        <v>30.404</v>
      </c>
      <c r="U8" s="431">
        <v>30.581</v>
      </c>
      <c r="V8" s="431">
        <v>30.318000000000001</v>
      </c>
      <c r="W8" s="431">
        <v>29.335000000000001</v>
      </c>
      <c r="X8" s="431">
        <v>28.808</v>
      </c>
      <c r="Y8" s="431">
        <v>28.364000000000001</v>
      </c>
      <c r="Z8" s="431">
        <v>28.779</v>
      </c>
      <c r="AA8" s="431">
        <v>28.253</v>
      </c>
      <c r="AB8" s="431">
        <v>28.141999999999999</v>
      </c>
      <c r="AC8" s="431">
        <v>27.891999999999999</v>
      </c>
      <c r="AD8" s="431">
        <v>27.736000000000001</v>
      </c>
      <c r="AE8" s="431">
        <v>27.624091000000199</v>
      </c>
      <c r="AF8" s="433">
        <v>27.617000000000001</v>
      </c>
    </row>
    <row r="9" spans="1:33" ht="37.5" customHeight="1">
      <c r="A9" s="257"/>
      <c r="B9" s="434" t="s">
        <v>536</v>
      </c>
      <c r="C9" s="427">
        <v>31.094999999999999</v>
      </c>
      <c r="D9" s="427">
        <v>30.759999999999998</v>
      </c>
      <c r="E9" s="427">
        <v>30.562000000000001</v>
      </c>
      <c r="F9" s="427">
        <v>30.530999999999999</v>
      </c>
      <c r="G9" s="427">
        <v>30.479999999999997</v>
      </c>
      <c r="H9" s="427">
        <v>30.445</v>
      </c>
      <c r="I9" s="427">
        <v>30.106999999999999</v>
      </c>
      <c r="J9" s="427">
        <v>29.814999999999998</v>
      </c>
      <c r="K9" s="427">
        <v>29.75</v>
      </c>
      <c r="L9" s="427">
        <v>29.42</v>
      </c>
      <c r="M9" s="427">
        <v>29.31</v>
      </c>
      <c r="N9" s="427">
        <v>29.301000000000002</v>
      </c>
      <c r="O9" s="427">
        <v>29.313000000000002</v>
      </c>
      <c r="P9" s="427">
        <v>29.289000000000001</v>
      </c>
      <c r="Q9" s="427">
        <v>29.175999999999998</v>
      </c>
      <c r="R9" s="427">
        <v>29.073999999999998</v>
      </c>
      <c r="S9" s="427">
        <v>28.445</v>
      </c>
      <c r="T9" s="427">
        <v>28.368000000000002</v>
      </c>
      <c r="U9" s="427">
        <v>28.545000000000002</v>
      </c>
      <c r="V9" s="427">
        <v>28.282</v>
      </c>
      <c r="W9" s="427">
        <v>27.298999999999999</v>
      </c>
      <c r="X9" s="427">
        <v>26.765000000000001</v>
      </c>
      <c r="Y9" s="427">
        <v>26.198</v>
      </c>
      <c r="Z9" s="427">
        <v>26.030999999999999</v>
      </c>
      <c r="AA9" s="427">
        <v>25.504999999999999</v>
      </c>
      <c r="AB9" s="427">
        <v>25.393999999999998</v>
      </c>
      <c r="AC9" s="427">
        <v>25.143999999999998</v>
      </c>
      <c r="AD9" s="427">
        <v>24.988</v>
      </c>
      <c r="AE9" s="427">
        <v>24.876091000000198</v>
      </c>
      <c r="AF9" s="429">
        <v>24.869</v>
      </c>
    </row>
    <row r="10" spans="1:33" ht="23.25" customHeight="1">
      <c r="A10" s="68"/>
      <c r="B10" s="435" t="s">
        <v>537</v>
      </c>
      <c r="C10" s="431">
        <v>0.50649999999999995</v>
      </c>
      <c r="D10" s="431">
        <v>0.50540000000000007</v>
      </c>
      <c r="E10" s="431">
        <v>0.50919999999999999</v>
      </c>
      <c r="F10" s="431">
        <v>0.52810000000000001</v>
      </c>
      <c r="G10" s="431">
        <v>0.5383</v>
      </c>
      <c r="H10" s="431">
        <v>0.55079999999999996</v>
      </c>
      <c r="I10" s="431">
        <v>0.6129</v>
      </c>
      <c r="J10" s="431">
        <v>0.63690000000000002</v>
      </c>
      <c r="K10" s="431">
        <v>0.64559999999999995</v>
      </c>
      <c r="L10" s="431">
        <v>0.68149999999999999</v>
      </c>
      <c r="M10" s="431">
        <v>0.69359999999999999</v>
      </c>
      <c r="N10" s="431">
        <v>0.70099999999999996</v>
      </c>
      <c r="O10" s="431">
        <v>0.78939999999999999</v>
      </c>
      <c r="P10" s="431">
        <v>0.87660000000000005</v>
      </c>
      <c r="Q10" s="431">
        <v>0.88549999999999995</v>
      </c>
      <c r="R10" s="431">
        <v>0.90260000000000007</v>
      </c>
      <c r="S10" s="431">
        <v>0.93049999999999999</v>
      </c>
      <c r="T10" s="431">
        <v>0.95379999999999998</v>
      </c>
      <c r="U10" s="431">
        <v>1.0665</v>
      </c>
      <c r="V10" s="431">
        <v>1.1118000000000001</v>
      </c>
      <c r="W10" s="431">
        <v>1.179</v>
      </c>
      <c r="X10" s="431">
        <v>1.2040999999999999</v>
      </c>
      <c r="Y10" s="431">
        <v>1.21536</v>
      </c>
      <c r="Z10" s="431">
        <v>1.2352099999999999</v>
      </c>
      <c r="AA10" s="431">
        <v>1.2475100000000001</v>
      </c>
      <c r="AB10" s="431">
        <v>1.2861099999999999</v>
      </c>
      <c r="AC10" s="431">
        <v>1.3005499999999999</v>
      </c>
      <c r="AD10" s="431">
        <v>1.3105500000000001</v>
      </c>
      <c r="AE10" s="431">
        <v>1.3548</v>
      </c>
      <c r="AF10" s="433">
        <v>1.3877999999999999</v>
      </c>
      <c r="AG10" s="265"/>
    </row>
    <row r="11" spans="1:33" ht="14.5">
      <c r="A11" s="68"/>
      <c r="B11" s="436" t="s">
        <v>538</v>
      </c>
      <c r="C11" s="427">
        <v>0.108</v>
      </c>
      <c r="D11" s="427">
        <v>0.10390000000000001</v>
      </c>
      <c r="E11" s="427">
        <v>0.1077</v>
      </c>
      <c r="F11" s="427">
        <v>0.1249</v>
      </c>
      <c r="G11" s="427">
        <v>0.12690000000000001</v>
      </c>
      <c r="H11" s="427">
        <v>0.12690000000000001</v>
      </c>
      <c r="I11" s="427">
        <v>0.18290000000000001</v>
      </c>
      <c r="J11" s="427">
        <v>0.2069</v>
      </c>
      <c r="K11" s="428">
        <v>0.20699999999999999</v>
      </c>
      <c r="L11" s="427">
        <v>0.2392</v>
      </c>
      <c r="M11" s="427">
        <v>0.25130000000000002</v>
      </c>
      <c r="N11" s="427">
        <v>0.25829999999999997</v>
      </c>
      <c r="O11" s="427">
        <v>0.34670000000000001</v>
      </c>
      <c r="P11" s="427">
        <v>0.41870000000000002</v>
      </c>
      <c r="Q11" s="427">
        <v>0.42670000000000002</v>
      </c>
      <c r="R11" s="427">
        <v>0.442</v>
      </c>
      <c r="S11" s="427">
        <v>0.46739999999999998</v>
      </c>
      <c r="T11" s="427">
        <v>0.49070000000000003</v>
      </c>
      <c r="U11" s="427">
        <v>0.60040000000000004</v>
      </c>
      <c r="V11" s="427">
        <v>0.64380000000000004</v>
      </c>
      <c r="W11" s="427">
        <v>0.71099999999999997</v>
      </c>
      <c r="X11" s="427">
        <v>0.73699999999999999</v>
      </c>
      <c r="Y11" s="427">
        <v>0.74826000000000004</v>
      </c>
      <c r="Z11" s="427">
        <v>0.76461000000000001</v>
      </c>
      <c r="AA11" s="427">
        <v>0.77690999999999999</v>
      </c>
      <c r="AB11" s="427">
        <v>0.81550999999999996</v>
      </c>
      <c r="AC11" s="427">
        <v>0.82394999999999996</v>
      </c>
      <c r="AD11" s="427">
        <v>0.83394999999999997</v>
      </c>
      <c r="AE11" s="427">
        <v>0.85519999999999996</v>
      </c>
      <c r="AF11" s="429">
        <v>0.88590000000000002</v>
      </c>
      <c r="AG11" s="265"/>
    </row>
    <row r="12" spans="1:33" ht="37.5" customHeight="1">
      <c r="A12" s="257"/>
      <c r="B12" s="437" t="s">
        <v>539</v>
      </c>
      <c r="C12" s="438">
        <v>5.7030000000000003</v>
      </c>
      <c r="D12" s="438">
        <v>5.9619999999999997</v>
      </c>
      <c r="E12" s="438">
        <v>5.6779999999999999</v>
      </c>
      <c r="F12" s="438">
        <v>6.0510000000000002</v>
      </c>
      <c r="G12" s="438">
        <v>5.7519999999999998</v>
      </c>
      <c r="H12" s="438">
        <v>5.524</v>
      </c>
      <c r="I12" s="438">
        <v>5.7889999999999997</v>
      </c>
      <c r="J12" s="438">
        <v>5.3780000000000001</v>
      </c>
      <c r="K12" s="439">
        <v>5.7240000000000002</v>
      </c>
      <c r="L12" s="438">
        <v>5.3840000000000003</v>
      </c>
      <c r="M12" s="438">
        <v>5.3719999999999999</v>
      </c>
      <c r="N12" s="438">
        <v>5.7910000000000004</v>
      </c>
      <c r="O12" s="438">
        <v>5.4969999999999999</v>
      </c>
      <c r="P12" s="438">
        <v>5.444</v>
      </c>
      <c r="Q12" s="438">
        <v>5.2</v>
      </c>
      <c r="R12" s="438">
        <v>5.1580000000000004</v>
      </c>
      <c r="S12" s="438">
        <v>5.1100000000000003</v>
      </c>
      <c r="T12" s="438">
        <v>5.0190000000000001</v>
      </c>
      <c r="U12" s="438">
        <v>4.9960000000000004</v>
      </c>
      <c r="V12" s="438">
        <v>5.0640000000000001</v>
      </c>
      <c r="W12" s="438">
        <v>4.718</v>
      </c>
      <c r="X12" s="438">
        <v>4.8220000000000001</v>
      </c>
      <c r="Y12" s="438">
        <v>4.7729999999999997</v>
      </c>
      <c r="Z12" s="438">
        <v>5.0599999999999996</v>
      </c>
      <c r="AA12" s="438">
        <v>5.0650000000000004</v>
      </c>
      <c r="AB12" s="438">
        <v>4.827</v>
      </c>
      <c r="AC12" s="438">
        <v>4.984</v>
      </c>
      <c r="AD12" s="438">
        <v>5.2160000000000002</v>
      </c>
      <c r="AE12" s="438">
        <v>4.6609999999999996</v>
      </c>
      <c r="AF12" s="440">
        <v>4.8289999999999997</v>
      </c>
    </row>
    <row r="13" spans="1:33" ht="37.5" customHeight="1">
      <c r="A13" s="68"/>
      <c r="B13" s="68"/>
      <c r="C13" s="271"/>
      <c r="D13" s="271"/>
      <c r="E13" s="271"/>
      <c r="F13" s="271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</row>
    <row r="14" spans="1:33" ht="30.75" customHeight="1">
      <c r="A14" s="68"/>
      <c r="B14" s="97" t="s">
        <v>58</v>
      </c>
      <c r="C14" s="170" t="s">
        <v>540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</row>
    <row r="16" spans="1:33" ht="30.75" customHeight="1">
      <c r="A16" s="677" t="s">
        <v>185</v>
      </c>
      <c r="B16" s="662"/>
      <c r="C16" s="662"/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2"/>
      <c r="O16" s="662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33" ht="18">
      <c r="A17" s="441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</row>
    <row r="18" spans="1:33" ht="16.5">
      <c r="A18" s="420" t="s">
        <v>541</v>
      </c>
      <c r="B18" s="68"/>
      <c r="C18" s="68"/>
      <c r="D18" s="68"/>
      <c r="E18" s="68"/>
      <c r="F18" s="68"/>
      <c r="G18" s="68"/>
      <c r="H18" s="68"/>
      <c r="I18" s="68"/>
      <c r="J18" s="442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</row>
    <row r="19" spans="1:33" ht="14.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327"/>
      <c r="AA19" s="327"/>
      <c r="AB19" s="68"/>
      <c r="AC19" s="68"/>
      <c r="AD19" s="68"/>
      <c r="AE19" s="68"/>
      <c r="AF19" s="327"/>
      <c r="AG19" s="68"/>
    </row>
    <row r="20" spans="1:33" ht="25.5" customHeight="1">
      <c r="A20" s="340"/>
      <c r="B20" s="443"/>
      <c r="C20" s="422">
        <v>1994</v>
      </c>
      <c r="D20" s="422">
        <v>1995</v>
      </c>
      <c r="E20" s="422">
        <v>1996</v>
      </c>
      <c r="F20" s="422">
        <v>1997</v>
      </c>
      <c r="G20" s="422">
        <v>1998</v>
      </c>
      <c r="H20" s="422">
        <v>1999</v>
      </c>
      <c r="I20" s="422">
        <v>2000</v>
      </c>
      <c r="J20" s="422">
        <v>2001</v>
      </c>
      <c r="K20" s="422">
        <v>2002</v>
      </c>
      <c r="L20" s="422">
        <v>2003</v>
      </c>
      <c r="M20" s="422">
        <v>2004</v>
      </c>
      <c r="N20" s="422">
        <v>2005</v>
      </c>
      <c r="O20" s="422">
        <v>2006</v>
      </c>
      <c r="P20" s="422">
        <v>2007</v>
      </c>
      <c r="Q20" s="422">
        <v>2008</v>
      </c>
      <c r="R20" s="422">
        <v>2009</v>
      </c>
      <c r="S20" s="422">
        <v>2010</v>
      </c>
      <c r="T20" s="422">
        <v>2011</v>
      </c>
      <c r="U20" s="422">
        <v>2012</v>
      </c>
      <c r="V20" s="422">
        <v>2013</v>
      </c>
      <c r="W20" s="422">
        <v>2014</v>
      </c>
      <c r="X20" s="422">
        <v>2015</v>
      </c>
      <c r="Y20" s="422">
        <v>2016</v>
      </c>
      <c r="Z20" s="422">
        <v>2017</v>
      </c>
      <c r="AA20" s="422">
        <v>2018</v>
      </c>
      <c r="AB20" s="422">
        <v>2019</v>
      </c>
      <c r="AC20" s="422">
        <v>2020</v>
      </c>
      <c r="AD20" s="422">
        <v>2021</v>
      </c>
      <c r="AE20" s="422">
        <v>2022</v>
      </c>
      <c r="AF20" s="422">
        <v>2023</v>
      </c>
    </row>
    <row r="21" spans="1:33" ht="25.5" customHeight="1">
      <c r="A21" s="68"/>
      <c r="B21" s="444" t="s">
        <v>533</v>
      </c>
      <c r="C21" s="424">
        <f t="shared" ref="C21:U21" si="0">C22+C26</f>
        <v>950.13400000000001</v>
      </c>
      <c r="D21" s="424">
        <f t="shared" si="0"/>
        <v>962.40699999999993</v>
      </c>
      <c r="E21" s="424">
        <f t="shared" si="0"/>
        <v>963.45099999999991</v>
      </c>
      <c r="F21" s="424">
        <f t="shared" si="0"/>
        <v>969.38900000000001</v>
      </c>
      <c r="G21" s="424">
        <f t="shared" si="0"/>
        <v>973.67599999999993</v>
      </c>
      <c r="H21" s="424">
        <f t="shared" si="0"/>
        <v>980.45799999999986</v>
      </c>
      <c r="I21" s="424">
        <f t="shared" si="0"/>
        <v>989.096</v>
      </c>
      <c r="J21" s="424">
        <f t="shared" si="0"/>
        <v>997.08199999999999</v>
      </c>
      <c r="K21" s="424">
        <f t="shared" si="0"/>
        <v>994.35399999999993</v>
      </c>
      <c r="L21" s="424">
        <f t="shared" si="0"/>
        <v>998.00099999999986</v>
      </c>
      <c r="M21" s="424">
        <f t="shared" si="0"/>
        <v>1002.486</v>
      </c>
      <c r="N21" s="424">
        <f t="shared" si="0"/>
        <v>1006.7689999999999</v>
      </c>
      <c r="O21" s="424">
        <f t="shared" si="0"/>
        <v>1013.944</v>
      </c>
      <c r="P21" s="424">
        <f t="shared" si="0"/>
        <v>1027.1861690000001</v>
      </c>
      <c r="Q21" s="424">
        <f t="shared" si="0"/>
        <v>1027.7912449999999</v>
      </c>
      <c r="R21" s="424">
        <f t="shared" si="0"/>
        <v>1041.1724919999999</v>
      </c>
      <c r="S21" s="424">
        <f t="shared" si="0"/>
        <v>1050.1162849999998</v>
      </c>
      <c r="T21" s="424">
        <f t="shared" si="0"/>
        <v>1050.5150000000001</v>
      </c>
      <c r="U21" s="424">
        <f t="shared" si="0"/>
        <v>1065.3521090000002</v>
      </c>
      <c r="V21" s="424">
        <v>1082.500648</v>
      </c>
      <c r="W21" s="424">
        <v>1082.1574469999998</v>
      </c>
      <c r="X21" s="424">
        <v>1089.07987</v>
      </c>
      <c r="Y21" s="424">
        <v>1101.7405099999999</v>
      </c>
      <c r="Z21" s="424">
        <v>1103.5513149999999</v>
      </c>
      <c r="AA21" s="424">
        <v>1106.7154189999999</v>
      </c>
      <c r="AB21" s="424">
        <v>1106.955498</v>
      </c>
      <c r="AC21" s="424">
        <v>1106.3418230000002</v>
      </c>
      <c r="AD21" s="424">
        <v>1110.7734495</v>
      </c>
      <c r="AE21" s="424">
        <v>1113.0295699999999</v>
      </c>
      <c r="AF21" s="425">
        <v>1118.5997340000001</v>
      </c>
    </row>
    <row r="22" spans="1:33" ht="25.5" customHeight="1">
      <c r="A22" s="68"/>
      <c r="B22" s="445" t="s">
        <v>542</v>
      </c>
      <c r="C22" s="431">
        <v>36.045999999999999</v>
      </c>
      <c r="D22" s="431">
        <v>36.372</v>
      </c>
      <c r="E22" s="431">
        <v>35.476999999999997</v>
      </c>
      <c r="F22" s="431">
        <v>35.72</v>
      </c>
      <c r="G22" s="431">
        <v>35.887</v>
      </c>
      <c r="H22" s="431">
        <v>35.923999999999999</v>
      </c>
      <c r="I22" s="431">
        <v>35.892000000000003</v>
      </c>
      <c r="J22" s="431">
        <v>36.118000000000002</v>
      </c>
      <c r="K22" s="432">
        <v>36.377000000000002</v>
      </c>
      <c r="L22" s="431">
        <v>36.506</v>
      </c>
      <c r="M22" s="431">
        <v>36.5</v>
      </c>
      <c r="N22" s="431">
        <v>36.814</v>
      </c>
      <c r="O22" s="431">
        <v>21.213000000000001</v>
      </c>
      <c r="P22" s="431">
        <v>20.818999999999999</v>
      </c>
      <c r="Q22" s="431">
        <v>20.806999999999999</v>
      </c>
      <c r="R22" s="431">
        <v>20.931000000000001</v>
      </c>
      <c r="S22" s="431">
        <v>21.146000000000001</v>
      </c>
      <c r="T22" s="431">
        <v>21.17</v>
      </c>
      <c r="U22" s="431">
        <v>21.044</v>
      </c>
      <c r="V22" s="431">
        <v>21.17</v>
      </c>
      <c r="W22" s="431">
        <v>21.166</v>
      </c>
      <c r="X22" s="431">
        <v>21.193999999999999</v>
      </c>
      <c r="Y22" s="431">
        <v>21.196999999999999</v>
      </c>
      <c r="Z22" s="431">
        <v>20.662118</v>
      </c>
      <c r="AA22" s="431">
        <v>21.221938000000002</v>
      </c>
      <c r="AB22" s="431">
        <v>21.198588000000001</v>
      </c>
      <c r="AC22" s="431">
        <v>21.357945999999998</v>
      </c>
      <c r="AD22" s="431">
        <v>21.364502999999999</v>
      </c>
      <c r="AE22" s="431">
        <v>21.224007</v>
      </c>
      <c r="AF22" s="433">
        <v>21.225189</v>
      </c>
    </row>
    <row r="23" spans="1:33" ht="25.5" customHeight="1">
      <c r="A23" s="68"/>
      <c r="B23" s="436" t="s">
        <v>543</v>
      </c>
      <c r="C23" s="427">
        <v>6.16</v>
      </c>
      <c r="D23" s="427">
        <v>6.2990000000000004</v>
      </c>
      <c r="E23" s="427">
        <v>6.4790000000000001</v>
      </c>
      <c r="F23" s="427">
        <v>6.7169999999999996</v>
      </c>
      <c r="G23" s="427">
        <v>7.0419999999999998</v>
      </c>
      <c r="H23" s="427">
        <v>7.18</v>
      </c>
      <c r="I23" s="427">
        <v>7.31</v>
      </c>
      <c r="J23" s="427">
        <v>7.5780000000000003</v>
      </c>
      <c r="K23" s="428">
        <v>7.718</v>
      </c>
      <c r="L23" s="427">
        <v>7.8360000000000003</v>
      </c>
      <c r="M23" s="427">
        <v>7.907</v>
      </c>
      <c r="N23" s="427">
        <v>8.1739999999999995</v>
      </c>
      <c r="O23" s="427">
        <v>8.2360000000000007</v>
      </c>
      <c r="P23" s="427">
        <v>8.3810000000000002</v>
      </c>
      <c r="Q23" s="427">
        <v>8.4309999999999992</v>
      </c>
      <c r="R23" s="427">
        <v>8.4309999999999992</v>
      </c>
      <c r="S23" s="427">
        <v>8.548</v>
      </c>
      <c r="T23" s="427">
        <v>8.5779999999999994</v>
      </c>
      <c r="U23" s="427">
        <v>8.8119999999999994</v>
      </c>
      <c r="V23" s="427">
        <v>8.9510000000000005</v>
      </c>
      <c r="W23" s="427">
        <v>8.9510000000000005</v>
      </c>
      <c r="X23" s="427">
        <v>8.9909999999999997</v>
      </c>
      <c r="Y23" s="427">
        <v>9.0399999999999991</v>
      </c>
      <c r="Z23" s="427">
        <v>9.0399999999999991</v>
      </c>
      <c r="AA23" s="427">
        <v>9.0670000000000002</v>
      </c>
      <c r="AB23" s="427">
        <v>9.0730000000000004</v>
      </c>
      <c r="AC23" s="427">
        <v>9.0731420000000007</v>
      </c>
      <c r="AD23" s="427">
        <v>9.1023259999999997</v>
      </c>
      <c r="AE23" s="427">
        <v>9.1931279999999997</v>
      </c>
      <c r="AF23" s="429">
        <v>9.2106449999999995</v>
      </c>
    </row>
    <row r="24" spans="1:33" ht="25.5" customHeight="1">
      <c r="A24" s="68"/>
      <c r="B24" s="436" t="s">
        <v>544</v>
      </c>
      <c r="C24" s="427">
        <v>1.796</v>
      </c>
      <c r="D24" s="427">
        <v>1.976</v>
      </c>
      <c r="E24" s="427">
        <v>2.117</v>
      </c>
      <c r="F24" s="427">
        <v>2.1469999999999998</v>
      </c>
      <c r="G24" s="427">
        <v>2.2610000000000001</v>
      </c>
      <c r="H24" s="427">
        <v>2.4460000000000002</v>
      </c>
      <c r="I24" s="427">
        <v>2.456</v>
      </c>
      <c r="J24" s="427">
        <v>2.4900000000000002</v>
      </c>
      <c r="K24" s="428">
        <v>2.5049999999999999</v>
      </c>
      <c r="L24" s="427">
        <v>2.5430000000000001</v>
      </c>
      <c r="M24" s="427">
        <v>2.5790000000000002</v>
      </c>
      <c r="N24" s="427">
        <v>2.6259999999999999</v>
      </c>
      <c r="O24" s="427">
        <v>2.6120000000000001</v>
      </c>
      <c r="P24" s="427">
        <v>2.577</v>
      </c>
      <c r="Q24" s="427">
        <v>2.6110000000000002</v>
      </c>
      <c r="R24" s="427">
        <v>2.7320000000000002</v>
      </c>
      <c r="S24" s="427">
        <v>2.8439999999999999</v>
      </c>
      <c r="T24" s="427">
        <v>2.835</v>
      </c>
      <c r="U24" s="427">
        <v>2.601</v>
      </c>
      <c r="V24" s="427">
        <v>2.6</v>
      </c>
      <c r="W24" s="427">
        <v>2.609</v>
      </c>
      <c r="X24" s="427">
        <v>2.6080000000000001</v>
      </c>
      <c r="Y24" s="427">
        <v>2.5720000000000001</v>
      </c>
      <c r="Z24" s="427">
        <v>2.5781010000000002</v>
      </c>
      <c r="AA24" s="427">
        <v>2.603526</v>
      </c>
      <c r="AB24" s="427">
        <v>2.6036820000000001</v>
      </c>
      <c r="AC24" s="427">
        <v>2.5870860000000002</v>
      </c>
      <c r="AD24" s="427">
        <v>2.5579019999999999</v>
      </c>
      <c r="AE24" s="427">
        <v>2.558144</v>
      </c>
      <c r="AF24" s="429">
        <v>2.5406270000000002</v>
      </c>
    </row>
    <row r="25" spans="1:33" ht="25.5" customHeight="1">
      <c r="A25" s="68"/>
      <c r="B25" s="436" t="s">
        <v>545</v>
      </c>
      <c r="C25" s="427">
        <v>28.09</v>
      </c>
      <c r="D25" s="427">
        <v>28.097000000000001</v>
      </c>
      <c r="E25" s="427">
        <v>26.881</v>
      </c>
      <c r="F25" s="427">
        <v>26.856000000000002</v>
      </c>
      <c r="G25" s="427">
        <v>26.584</v>
      </c>
      <c r="H25" s="427">
        <v>26.297999999999998</v>
      </c>
      <c r="I25" s="427">
        <v>26.126000000000001</v>
      </c>
      <c r="J25" s="427">
        <v>26.05</v>
      </c>
      <c r="K25" s="428">
        <v>26.154</v>
      </c>
      <c r="L25" s="427">
        <v>26.126999999999999</v>
      </c>
      <c r="M25" s="427">
        <v>26.013999999999999</v>
      </c>
      <c r="N25" s="427">
        <v>26.013999999999999</v>
      </c>
      <c r="O25" s="427">
        <v>10.365</v>
      </c>
      <c r="P25" s="427">
        <v>9.8610000000000007</v>
      </c>
      <c r="Q25" s="427">
        <v>9.7650000000000006</v>
      </c>
      <c r="R25" s="427">
        <v>9.7680000000000007</v>
      </c>
      <c r="S25" s="427">
        <v>9.7539999999999996</v>
      </c>
      <c r="T25" s="427">
        <v>9.7569999999999997</v>
      </c>
      <c r="U25" s="427">
        <v>9.6310000000000002</v>
      </c>
      <c r="V25" s="427">
        <v>9.6189999999999998</v>
      </c>
      <c r="W25" s="427">
        <v>9.6059999999999999</v>
      </c>
      <c r="X25" s="427">
        <v>9.5950000000000006</v>
      </c>
      <c r="Y25" s="427">
        <v>9.5850000000000009</v>
      </c>
      <c r="Z25" s="427">
        <v>9.0440170000000002</v>
      </c>
      <c r="AA25" s="427">
        <v>9.5514119999999991</v>
      </c>
      <c r="AB25" s="427">
        <v>9.5219059999999995</v>
      </c>
      <c r="AC25" s="427">
        <v>9.6977180000000001</v>
      </c>
      <c r="AD25" s="427">
        <v>9.7042750000000009</v>
      </c>
      <c r="AE25" s="427">
        <v>9.4727350000000001</v>
      </c>
      <c r="AF25" s="429">
        <v>9.4739170000000001</v>
      </c>
    </row>
    <row r="26" spans="1:33" ht="25.5" customHeight="1">
      <c r="A26" s="68"/>
      <c r="B26" s="445" t="s">
        <v>546</v>
      </c>
      <c r="C26" s="431">
        <f t="shared" ref="C26:U26" si="1">C27+C28</f>
        <v>914.08799999999997</v>
      </c>
      <c r="D26" s="431">
        <f t="shared" si="1"/>
        <v>926.03499999999997</v>
      </c>
      <c r="E26" s="431">
        <f t="shared" si="1"/>
        <v>927.97399999999993</v>
      </c>
      <c r="F26" s="431">
        <f t="shared" si="1"/>
        <v>933.66899999999998</v>
      </c>
      <c r="G26" s="431">
        <f t="shared" si="1"/>
        <v>937.78899999999999</v>
      </c>
      <c r="H26" s="431">
        <f t="shared" si="1"/>
        <v>944.53399999999988</v>
      </c>
      <c r="I26" s="431">
        <f t="shared" si="1"/>
        <v>953.20399999999995</v>
      </c>
      <c r="J26" s="431">
        <f t="shared" si="1"/>
        <v>960.96399999999994</v>
      </c>
      <c r="K26" s="431">
        <f t="shared" si="1"/>
        <v>957.97699999999998</v>
      </c>
      <c r="L26" s="431">
        <f t="shared" si="1"/>
        <v>961.49499999999989</v>
      </c>
      <c r="M26" s="431">
        <f t="shared" si="1"/>
        <v>965.98599999999999</v>
      </c>
      <c r="N26" s="431">
        <f t="shared" si="1"/>
        <v>969.95499999999993</v>
      </c>
      <c r="O26" s="431">
        <f t="shared" si="1"/>
        <v>992.73099999999999</v>
      </c>
      <c r="P26" s="431">
        <f t="shared" si="1"/>
        <v>1006.367169</v>
      </c>
      <c r="Q26" s="431">
        <f t="shared" si="1"/>
        <v>1006.984245</v>
      </c>
      <c r="R26" s="431">
        <f t="shared" si="1"/>
        <v>1020.2414919999999</v>
      </c>
      <c r="S26" s="431">
        <f t="shared" si="1"/>
        <v>1028.9702849999999</v>
      </c>
      <c r="T26" s="431">
        <f t="shared" si="1"/>
        <v>1029.345</v>
      </c>
      <c r="U26" s="431">
        <f t="shared" si="1"/>
        <v>1044.3081090000001</v>
      </c>
      <c r="V26" s="431">
        <v>1061.3306479999999</v>
      </c>
      <c r="W26" s="431">
        <v>1060.9914469999999</v>
      </c>
      <c r="X26" s="431">
        <v>1067.8858700000001</v>
      </c>
      <c r="Y26" s="431">
        <v>1080.54351</v>
      </c>
      <c r="Z26" s="431">
        <v>1082.889197</v>
      </c>
      <c r="AA26" s="431">
        <v>1085.493481</v>
      </c>
      <c r="AB26" s="431">
        <v>1085.7569100000001</v>
      </c>
      <c r="AC26" s="431">
        <v>1084.9838770000001</v>
      </c>
      <c r="AD26" s="431">
        <v>1089.4089465</v>
      </c>
      <c r="AE26" s="431">
        <v>1091.8055629999999</v>
      </c>
      <c r="AF26" s="433">
        <v>1097.3745450000001</v>
      </c>
    </row>
    <row r="27" spans="1:33" ht="14.5">
      <c r="A27" s="257"/>
      <c r="B27" s="434" t="s">
        <v>547</v>
      </c>
      <c r="C27" s="427">
        <v>357.25799999999998</v>
      </c>
      <c r="D27" s="427">
        <v>357.81299999999999</v>
      </c>
      <c r="E27" s="427">
        <v>358.89100000000002</v>
      </c>
      <c r="F27" s="427">
        <v>358.89400000000001</v>
      </c>
      <c r="G27" s="427">
        <v>358.37799999999999</v>
      </c>
      <c r="H27" s="427">
        <v>358.58499999999998</v>
      </c>
      <c r="I27" s="427">
        <v>359.05500000000001</v>
      </c>
      <c r="J27" s="427">
        <v>359.23099999999999</v>
      </c>
      <c r="K27" s="428">
        <v>361.19600000000003</v>
      </c>
      <c r="L27" s="427">
        <v>361.24299999999999</v>
      </c>
      <c r="M27" s="427">
        <v>361.55399999999997</v>
      </c>
      <c r="N27" s="427">
        <v>361.27199999999999</v>
      </c>
      <c r="O27" s="427">
        <v>378.77800000000002</v>
      </c>
      <c r="P27" s="427">
        <v>378.98214399999995</v>
      </c>
      <c r="Q27" s="427">
        <v>379.58879999999999</v>
      </c>
      <c r="R27" s="427">
        <v>379.61060300000003</v>
      </c>
      <c r="S27" s="427">
        <v>379.39368300000001</v>
      </c>
      <c r="T27" s="427">
        <v>379.47899999999998</v>
      </c>
      <c r="U27" s="427">
        <v>379.59010899999998</v>
      </c>
      <c r="V27" s="427">
        <v>381.47017799999998</v>
      </c>
      <c r="W27" s="427">
        <v>381.13097699999997</v>
      </c>
      <c r="X27" s="427">
        <v>381.72144900000001</v>
      </c>
      <c r="Y27" s="427">
        <v>381.31913700000001</v>
      </c>
      <c r="Z27" s="427">
        <v>377.88992999999999</v>
      </c>
      <c r="AA27" s="427">
        <v>381.34204499999998</v>
      </c>
      <c r="AB27" s="427">
        <v>381.55606699999998</v>
      </c>
      <c r="AC27" s="427">
        <v>381.70740000000001</v>
      </c>
      <c r="AD27" s="427">
        <v>382.076098</v>
      </c>
      <c r="AE27" s="427">
        <v>382.05240900000001</v>
      </c>
      <c r="AF27" s="429">
        <v>382.49114400000002</v>
      </c>
      <c r="AG27" s="269"/>
    </row>
    <row r="28" spans="1:33" ht="14.5">
      <c r="A28" s="68"/>
      <c r="B28" s="436" t="s">
        <v>548</v>
      </c>
      <c r="C28" s="446">
        <v>556.83000000000004</v>
      </c>
      <c r="D28" s="427">
        <v>568.22199999999998</v>
      </c>
      <c r="E28" s="427">
        <v>569.08299999999997</v>
      </c>
      <c r="F28" s="427">
        <v>574.77499999999998</v>
      </c>
      <c r="G28" s="427">
        <v>579.41099999999994</v>
      </c>
      <c r="H28" s="427">
        <v>585.94899999999996</v>
      </c>
      <c r="I28" s="427">
        <v>594.149</v>
      </c>
      <c r="J28" s="427">
        <v>601.73299999999995</v>
      </c>
      <c r="K28" s="428">
        <v>596.78099999999995</v>
      </c>
      <c r="L28" s="427">
        <v>600.25199999999995</v>
      </c>
      <c r="M28" s="427">
        <v>604.43200000000002</v>
      </c>
      <c r="N28" s="427">
        <v>608.68299999999999</v>
      </c>
      <c r="O28" s="427">
        <v>613.95299999999997</v>
      </c>
      <c r="P28" s="427">
        <v>627.38502500000004</v>
      </c>
      <c r="Q28" s="427">
        <v>627.395445</v>
      </c>
      <c r="R28" s="427">
        <v>640.63088899999991</v>
      </c>
      <c r="S28" s="427">
        <v>649.57660199999998</v>
      </c>
      <c r="T28" s="427">
        <v>649.86599999999999</v>
      </c>
      <c r="U28" s="427">
        <v>664.71799999999996</v>
      </c>
      <c r="V28" s="427">
        <v>679.86046999999996</v>
      </c>
      <c r="W28" s="427">
        <v>679.86046999999996</v>
      </c>
      <c r="X28" s="427">
        <v>686.16442099999995</v>
      </c>
      <c r="Y28" s="427">
        <v>699.22437300000001</v>
      </c>
      <c r="Z28" s="427">
        <v>704.99926700000003</v>
      </c>
      <c r="AA28" s="427">
        <v>704.15143599999999</v>
      </c>
      <c r="AB28" s="427">
        <v>704.20084299999996</v>
      </c>
      <c r="AC28" s="427">
        <v>703.276477</v>
      </c>
      <c r="AD28" s="427">
        <v>707.33284849999995</v>
      </c>
      <c r="AE28" s="427">
        <v>709.75315399999999</v>
      </c>
      <c r="AF28" s="429">
        <v>714.88340100000005</v>
      </c>
      <c r="AG28" s="68"/>
    </row>
    <row r="29" spans="1:33" ht="14.5">
      <c r="A29" s="68"/>
      <c r="B29" s="435" t="s">
        <v>535</v>
      </c>
      <c r="C29" s="431">
        <v>32.274999999999999</v>
      </c>
      <c r="D29" s="431">
        <v>31.94</v>
      </c>
      <c r="E29" s="431">
        <v>31.852</v>
      </c>
      <c r="F29" s="431">
        <v>31.821000000000002</v>
      </c>
      <c r="G29" s="431">
        <v>31.77</v>
      </c>
      <c r="H29" s="431">
        <v>31.734999999999999</v>
      </c>
      <c r="I29" s="431">
        <v>31.396999999999998</v>
      </c>
      <c r="J29" s="431">
        <v>31.385000000000002</v>
      </c>
      <c r="K29" s="432">
        <v>31.32</v>
      </c>
      <c r="L29" s="431">
        <v>30.99</v>
      </c>
      <c r="M29" s="431">
        <v>30.88</v>
      </c>
      <c r="N29" s="431">
        <v>30.870999999999999</v>
      </c>
      <c r="O29" s="431">
        <v>30.882999999999999</v>
      </c>
      <c r="P29" s="431">
        <v>31.154</v>
      </c>
      <c r="Q29" s="431">
        <v>31.041</v>
      </c>
      <c r="R29" s="431">
        <v>30.939</v>
      </c>
      <c r="S29" s="431">
        <v>30.335000000000001</v>
      </c>
      <c r="T29" s="431">
        <v>30.404</v>
      </c>
      <c r="U29" s="431">
        <v>30.581</v>
      </c>
      <c r="V29" s="431">
        <v>30.318000000000001</v>
      </c>
      <c r="W29" s="431">
        <v>29.335000000000001</v>
      </c>
      <c r="X29" s="431">
        <v>28.808</v>
      </c>
      <c r="Y29" s="431">
        <v>28.364000000000001</v>
      </c>
      <c r="Z29" s="431">
        <v>28.779</v>
      </c>
      <c r="AA29" s="431">
        <v>28.253</v>
      </c>
      <c r="AB29" s="431">
        <v>28.141999999999999</v>
      </c>
      <c r="AC29" s="431">
        <v>27.891999999999999</v>
      </c>
      <c r="AD29" s="431">
        <v>27.736000000000001</v>
      </c>
      <c r="AE29" s="431">
        <v>27.624091000000199</v>
      </c>
      <c r="AF29" s="433">
        <v>27.617000000000001</v>
      </c>
      <c r="AG29" s="68"/>
    </row>
    <row r="30" spans="1:33" ht="14.5">
      <c r="A30" s="68"/>
      <c r="B30" s="436" t="s">
        <v>549</v>
      </c>
      <c r="C30" s="427">
        <v>1.18</v>
      </c>
      <c r="D30" s="427">
        <v>1.18</v>
      </c>
      <c r="E30" s="427">
        <v>1.29</v>
      </c>
      <c r="F30" s="427">
        <v>1.29</v>
      </c>
      <c r="G30" s="427">
        <v>1.29</v>
      </c>
      <c r="H30" s="427">
        <v>1.29</v>
      </c>
      <c r="I30" s="427">
        <v>1.29</v>
      </c>
      <c r="J30" s="427">
        <v>1.57</v>
      </c>
      <c r="K30" s="428">
        <v>1.57</v>
      </c>
      <c r="L30" s="427">
        <v>1.57</v>
      </c>
      <c r="M30" s="427">
        <v>1.57</v>
      </c>
      <c r="N30" s="427">
        <v>1.57</v>
      </c>
      <c r="O30" s="427">
        <v>1.57</v>
      </c>
      <c r="P30" s="427">
        <v>1.865</v>
      </c>
      <c r="Q30" s="427">
        <v>1.865</v>
      </c>
      <c r="R30" s="427">
        <v>1.865</v>
      </c>
      <c r="S30" s="427">
        <v>1.89</v>
      </c>
      <c r="T30" s="427">
        <v>2.036</v>
      </c>
      <c r="U30" s="427">
        <v>2.036</v>
      </c>
      <c r="V30" s="427">
        <v>2.036</v>
      </c>
      <c r="W30" s="427">
        <v>2.036</v>
      </c>
      <c r="X30" s="427">
        <v>2.0430000000000001</v>
      </c>
      <c r="Y30" s="427">
        <v>2.1659999999999999</v>
      </c>
      <c r="Z30" s="427">
        <v>2.7480000000000002</v>
      </c>
      <c r="AA30" s="427">
        <v>2.7480000000000002</v>
      </c>
      <c r="AB30" s="427">
        <v>2.7480000000000002</v>
      </c>
      <c r="AC30" s="427">
        <v>2.7480000000000002</v>
      </c>
      <c r="AD30" s="427">
        <v>2.7480000000000002</v>
      </c>
      <c r="AE30" s="427">
        <v>2.7480000000000002</v>
      </c>
      <c r="AF30" s="429">
        <v>2.7480000000000002</v>
      </c>
      <c r="AG30" s="265"/>
    </row>
    <row r="31" spans="1:33" ht="14.5">
      <c r="A31" s="68"/>
      <c r="B31" s="436" t="s">
        <v>550</v>
      </c>
      <c r="C31" s="427">
        <v>14.917</v>
      </c>
      <c r="D31" s="427">
        <v>14.81</v>
      </c>
      <c r="E31" s="427">
        <v>14.71</v>
      </c>
      <c r="F31" s="427">
        <v>14.669</v>
      </c>
      <c r="G31" s="427">
        <v>14.648999999999999</v>
      </c>
      <c r="H31" s="427">
        <v>14.651</v>
      </c>
      <c r="I31" s="427">
        <v>14.647</v>
      </c>
      <c r="J31" s="427">
        <v>14.571999999999999</v>
      </c>
      <c r="K31" s="428">
        <v>14.571999999999999</v>
      </c>
      <c r="L31" s="427">
        <v>14.564</v>
      </c>
      <c r="M31" s="427">
        <v>14.565</v>
      </c>
      <c r="N31" s="427">
        <v>14.672000000000001</v>
      </c>
      <c r="O31" s="427">
        <v>14.689</v>
      </c>
      <c r="P31" s="427">
        <v>14.711</v>
      </c>
      <c r="Q31" s="427">
        <v>14.792999999999999</v>
      </c>
      <c r="R31" s="427">
        <v>14.834</v>
      </c>
      <c r="S31" s="427">
        <v>14.68</v>
      </c>
      <c r="T31" s="427">
        <v>14.935</v>
      </c>
      <c r="U31" s="427">
        <v>15.356</v>
      </c>
      <c r="V31" s="427">
        <v>15.603</v>
      </c>
      <c r="W31" s="427">
        <v>14.887</v>
      </c>
      <c r="X31" s="427">
        <v>14.778</v>
      </c>
      <c r="Y31" s="427">
        <v>14.4870976338283</v>
      </c>
      <c r="Z31" s="427">
        <v>14.552</v>
      </c>
      <c r="AA31" s="427">
        <v>14.707999999999998</v>
      </c>
      <c r="AB31" s="427">
        <v>14.683378160603299</v>
      </c>
      <c r="AC31" s="427">
        <v>14.660113999999998</v>
      </c>
      <c r="AD31" s="427">
        <v>14.571999999999999</v>
      </c>
      <c r="AE31" s="427">
        <v>14.559470000000198</v>
      </c>
      <c r="AF31" s="429">
        <v>14.57</v>
      </c>
      <c r="AG31" s="265"/>
    </row>
    <row r="32" spans="1:33" ht="14.5">
      <c r="A32" s="68"/>
      <c r="B32" s="436" t="s">
        <v>551</v>
      </c>
      <c r="C32" s="427">
        <v>16.178000000000001</v>
      </c>
      <c r="D32" s="427">
        <v>15.95</v>
      </c>
      <c r="E32" s="427">
        <v>15.852</v>
      </c>
      <c r="F32" s="427">
        <v>15.862</v>
      </c>
      <c r="G32" s="427">
        <v>15.831</v>
      </c>
      <c r="H32" s="427">
        <v>15.794</v>
      </c>
      <c r="I32" s="427">
        <v>15.46</v>
      </c>
      <c r="J32" s="427">
        <v>15.243</v>
      </c>
      <c r="K32" s="428">
        <v>15.178000000000001</v>
      </c>
      <c r="L32" s="427">
        <v>14.856</v>
      </c>
      <c r="M32" s="427">
        <v>14.744999999999999</v>
      </c>
      <c r="N32" s="427">
        <v>14.629</v>
      </c>
      <c r="O32" s="427">
        <v>14.624000000000001</v>
      </c>
      <c r="P32" s="427">
        <v>14.577999999999999</v>
      </c>
      <c r="Q32" s="427">
        <v>14.382999999999999</v>
      </c>
      <c r="R32" s="427">
        <v>14.24</v>
      </c>
      <c r="S32" s="427">
        <v>13.765000000000001</v>
      </c>
      <c r="T32" s="427">
        <v>13.433</v>
      </c>
      <c r="U32" s="427">
        <v>13.189</v>
      </c>
      <c r="V32" s="427">
        <v>12.679</v>
      </c>
      <c r="W32" s="427">
        <v>12.412000000000001</v>
      </c>
      <c r="X32" s="427">
        <v>11.987</v>
      </c>
      <c r="Y32" s="427">
        <v>11.7109023661717</v>
      </c>
      <c r="Z32" s="427">
        <v>11.478999999999999</v>
      </c>
      <c r="AA32" s="427">
        <v>10.797000000000001</v>
      </c>
      <c r="AB32" s="427">
        <v>10.710621839396699</v>
      </c>
      <c r="AC32" s="427">
        <v>10.483886</v>
      </c>
      <c r="AD32" s="427">
        <v>10.416</v>
      </c>
      <c r="AE32" s="427">
        <v>10.316621</v>
      </c>
      <c r="AF32" s="429">
        <v>10.298999999999999</v>
      </c>
    </row>
    <row r="33" spans="1:32" ht="14.5">
      <c r="A33" s="68"/>
      <c r="B33" s="435" t="s">
        <v>537</v>
      </c>
      <c r="C33" s="431">
        <v>0.50649999999999995</v>
      </c>
      <c r="D33" s="431">
        <v>0.50540000000000007</v>
      </c>
      <c r="E33" s="431">
        <v>0.50919999999999999</v>
      </c>
      <c r="F33" s="431">
        <v>0.52810000000000001</v>
      </c>
      <c r="G33" s="431">
        <v>0.5383</v>
      </c>
      <c r="H33" s="431">
        <v>0.55079999999999996</v>
      </c>
      <c r="I33" s="431">
        <v>0.6129</v>
      </c>
      <c r="J33" s="431">
        <v>0.63690000000000002</v>
      </c>
      <c r="K33" s="431">
        <v>0.64559999999999995</v>
      </c>
      <c r="L33" s="431">
        <v>0.68149999999999999</v>
      </c>
      <c r="M33" s="431">
        <v>0.69359999999999999</v>
      </c>
      <c r="N33" s="431">
        <v>0.70099999999999996</v>
      </c>
      <c r="O33" s="431">
        <v>0.78939999999999999</v>
      </c>
      <c r="P33" s="431">
        <v>0.87660000000000005</v>
      </c>
      <c r="Q33" s="431">
        <v>0.88549999999999995</v>
      </c>
      <c r="R33" s="431">
        <v>0.90260000000000007</v>
      </c>
      <c r="S33" s="431">
        <v>0.93049999999999999</v>
      </c>
      <c r="T33" s="431">
        <v>0.95379999999999998</v>
      </c>
      <c r="U33" s="431">
        <v>1.0665</v>
      </c>
      <c r="V33" s="431">
        <v>1.1118000000000001</v>
      </c>
      <c r="W33" s="431">
        <v>1.179</v>
      </c>
      <c r="X33" s="431">
        <v>1.2040999999999999</v>
      </c>
      <c r="Y33" s="431">
        <v>1.21536</v>
      </c>
      <c r="Z33" s="431">
        <v>1.2352099999999999</v>
      </c>
      <c r="AA33" s="431">
        <v>1.2475100000000001</v>
      </c>
      <c r="AB33" s="431">
        <v>1.2861099999999999</v>
      </c>
      <c r="AC33" s="431">
        <v>1.3005499999999999</v>
      </c>
      <c r="AD33" s="431">
        <v>1.3105500000000001</v>
      </c>
      <c r="AE33" s="431">
        <v>1.3548</v>
      </c>
      <c r="AF33" s="433">
        <v>1.3877999999999999</v>
      </c>
    </row>
    <row r="34" spans="1:32" ht="14.5">
      <c r="A34" s="68"/>
      <c r="B34" s="436" t="s">
        <v>552</v>
      </c>
      <c r="C34" s="427">
        <v>0.39850000000000002</v>
      </c>
      <c r="D34" s="427">
        <v>0.40150000000000002</v>
      </c>
      <c r="E34" s="427">
        <v>0.40150000000000002</v>
      </c>
      <c r="F34" s="427">
        <v>0.4032</v>
      </c>
      <c r="G34" s="427">
        <v>0.41139999999999999</v>
      </c>
      <c r="H34" s="427">
        <v>0.4239</v>
      </c>
      <c r="I34" s="427">
        <v>0.43</v>
      </c>
      <c r="J34" s="427">
        <v>0.43</v>
      </c>
      <c r="K34" s="428">
        <v>0.43859999999999999</v>
      </c>
      <c r="L34" s="427">
        <v>0.44230000000000003</v>
      </c>
      <c r="M34" s="427">
        <v>0.44230000000000003</v>
      </c>
      <c r="N34" s="427">
        <v>0.44269999999999998</v>
      </c>
      <c r="O34" s="427">
        <v>0.44269999999999998</v>
      </c>
      <c r="P34" s="427">
        <v>0.45789999999999997</v>
      </c>
      <c r="Q34" s="427">
        <v>0.45879999999999999</v>
      </c>
      <c r="R34" s="427">
        <v>0.46060000000000001</v>
      </c>
      <c r="S34" s="427">
        <v>0.46310000000000001</v>
      </c>
      <c r="T34" s="427">
        <v>0.46310000000000001</v>
      </c>
      <c r="U34" s="427">
        <v>0.46610000000000001</v>
      </c>
      <c r="V34" s="427">
        <v>0.46800000000000003</v>
      </c>
      <c r="W34" s="427">
        <v>0.46800000000000003</v>
      </c>
      <c r="X34" s="427">
        <v>0.46710000000000002</v>
      </c>
      <c r="Y34" s="427">
        <v>0.46710000000000002</v>
      </c>
      <c r="Z34" s="427">
        <v>0.47060000000000002</v>
      </c>
      <c r="AA34" s="427">
        <v>0.47060000000000002</v>
      </c>
      <c r="AB34" s="427">
        <v>0.47060000000000002</v>
      </c>
      <c r="AC34" s="427">
        <v>0.47660000000000002</v>
      </c>
      <c r="AD34" s="427">
        <v>0.47660000000000002</v>
      </c>
      <c r="AE34" s="427">
        <v>0.49959999999999999</v>
      </c>
      <c r="AF34" s="429">
        <v>0.50190000000000001</v>
      </c>
    </row>
    <row r="35" spans="1:32" ht="14.5">
      <c r="A35" s="68"/>
      <c r="B35" s="436" t="s">
        <v>553</v>
      </c>
      <c r="C35" s="427">
        <v>0.108</v>
      </c>
      <c r="D35" s="427">
        <v>0.10390000000000001</v>
      </c>
      <c r="E35" s="427">
        <v>0.1077</v>
      </c>
      <c r="F35" s="427">
        <v>0.1249</v>
      </c>
      <c r="G35" s="427">
        <v>0.12690000000000001</v>
      </c>
      <c r="H35" s="427">
        <v>0.12690000000000001</v>
      </c>
      <c r="I35" s="427">
        <v>0.18290000000000001</v>
      </c>
      <c r="J35" s="427">
        <v>0.2069</v>
      </c>
      <c r="K35" s="428">
        <v>0.20699999999999999</v>
      </c>
      <c r="L35" s="427">
        <v>0.2392</v>
      </c>
      <c r="M35" s="427">
        <v>0.25130000000000002</v>
      </c>
      <c r="N35" s="427">
        <v>0.25829999999999997</v>
      </c>
      <c r="O35" s="427">
        <v>0.34670000000000001</v>
      </c>
      <c r="P35" s="427">
        <v>0.41870000000000002</v>
      </c>
      <c r="Q35" s="427">
        <v>0.42670000000000002</v>
      </c>
      <c r="R35" s="427">
        <v>0.442</v>
      </c>
      <c r="S35" s="427">
        <v>0.46739999999999998</v>
      </c>
      <c r="T35" s="427">
        <v>0.49070000000000003</v>
      </c>
      <c r="U35" s="427">
        <v>0.60040000000000004</v>
      </c>
      <c r="V35" s="427">
        <v>0.64380000000000004</v>
      </c>
      <c r="W35" s="427">
        <v>0.71099999999999997</v>
      </c>
      <c r="X35" s="427">
        <v>0.73699999999999999</v>
      </c>
      <c r="Y35" s="427">
        <v>0.74826000000000004</v>
      </c>
      <c r="Z35" s="427">
        <v>0.76461000000000001</v>
      </c>
      <c r="AA35" s="427">
        <v>0.77690999999999999</v>
      </c>
      <c r="AB35" s="427">
        <v>0.81550999999999996</v>
      </c>
      <c r="AC35" s="427">
        <v>0.82394999999999996</v>
      </c>
      <c r="AD35" s="427">
        <v>0.83394999999999997</v>
      </c>
      <c r="AE35" s="427">
        <v>0.85519999999999996</v>
      </c>
      <c r="AF35" s="429">
        <v>0.88590000000000002</v>
      </c>
    </row>
    <row r="36" spans="1:32" ht="14.5">
      <c r="A36" s="68"/>
      <c r="B36" s="445" t="s">
        <v>539</v>
      </c>
      <c r="C36" s="431">
        <v>5.7030000000000003</v>
      </c>
      <c r="D36" s="431">
        <v>5.9619999999999997</v>
      </c>
      <c r="E36" s="431">
        <v>5.6779999999999999</v>
      </c>
      <c r="F36" s="431">
        <v>6.0510000000000002</v>
      </c>
      <c r="G36" s="431">
        <v>5.7519999999999998</v>
      </c>
      <c r="H36" s="431">
        <v>5.524</v>
      </c>
      <c r="I36" s="431">
        <v>5.7889999999999997</v>
      </c>
      <c r="J36" s="431">
        <v>5.3780000000000001</v>
      </c>
      <c r="K36" s="432">
        <v>5.7240000000000002</v>
      </c>
      <c r="L36" s="431">
        <v>5.3840000000000003</v>
      </c>
      <c r="M36" s="431">
        <v>5.3719999999999999</v>
      </c>
      <c r="N36" s="431">
        <v>5.7910000000000004</v>
      </c>
      <c r="O36" s="431">
        <v>5.4969999999999999</v>
      </c>
      <c r="P36" s="431">
        <v>5.444</v>
      </c>
      <c r="Q36" s="431">
        <v>5.2</v>
      </c>
      <c r="R36" s="431">
        <v>5.1580000000000004</v>
      </c>
      <c r="S36" s="431">
        <v>5.1100000000000003</v>
      </c>
      <c r="T36" s="431">
        <v>5.0190000000000001</v>
      </c>
      <c r="U36" s="431">
        <v>4.9960000000000004</v>
      </c>
      <c r="V36" s="431">
        <v>5.0640000000000001</v>
      </c>
      <c r="W36" s="431">
        <v>4.718</v>
      </c>
      <c r="X36" s="431">
        <v>4.8220000000000001</v>
      </c>
      <c r="Y36" s="431">
        <v>4.7729999999999997</v>
      </c>
      <c r="Z36" s="431">
        <v>5.0599999999999996</v>
      </c>
      <c r="AA36" s="431">
        <v>5.0650000000000004</v>
      </c>
      <c r="AB36" s="431">
        <v>4.827</v>
      </c>
      <c r="AC36" s="431">
        <v>4.984</v>
      </c>
      <c r="AD36" s="431">
        <v>5.2160000000000002</v>
      </c>
      <c r="AE36" s="431">
        <v>4.6609999999999996</v>
      </c>
      <c r="AF36" s="433">
        <v>4.8289999999999997</v>
      </c>
    </row>
    <row r="37" spans="1:32" ht="14.5">
      <c r="A37" s="68"/>
      <c r="B37" s="436" t="s">
        <v>554</v>
      </c>
      <c r="C37" s="427">
        <v>3.43</v>
      </c>
      <c r="D37" s="427">
        <v>3.6539999999999999</v>
      </c>
      <c r="E37" s="427">
        <v>3.3650000000000002</v>
      </c>
      <c r="F37" s="427">
        <v>3.5470000000000002</v>
      </c>
      <c r="G37" s="427">
        <v>3.3809999999999998</v>
      </c>
      <c r="H37" s="427">
        <v>3.3140000000000001</v>
      </c>
      <c r="I37" s="427">
        <v>3.423</v>
      </c>
      <c r="J37" s="427">
        <v>3.1749999999999998</v>
      </c>
      <c r="K37" s="428">
        <v>3.5019999999999998</v>
      </c>
      <c r="L37" s="427">
        <v>3.2410000000000001</v>
      </c>
      <c r="M37" s="427">
        <v>3.2810000000000001</v>
      </c>
      <c r="N37" s="427">
        <v>3.5409999999999999</v>
      </c>
      <c r="O37" s="427">
        <v>3.2519999999999998</v>
      </c>
      <c r="P37" s="427">
        <v>3.1320000000000001</v>
      </c>
      <c r="Q37" s="427">
        <v>3.06</v>
      </c>
      <c r="R37" s="427">
        <v>3.0179999999999998</v>
      </c>
      <c r="S37" s="427">
        <v>3.0939999999999999</v>
      </c>
      <c r="T37" s="427">
        <v>2.927</v>
      </c>
      <c r="U37" s="427">
        <v>2.9039999999999999</v>
      </c>
      <c r="V37" s="427">
        <v>2.9710000000000001</v>
      </c>
      <c r="W37" s="427">
        <v>2.5329999999999999</v>
      </c>
      <c r="X37" s="427">
        <v>2.6150000000000002</v>
      </c>
      <c r="Y37" s="427">
        <v>2.5920000000000001</v>
      </c>
      <c r="Z37" s="427">
        <v>2.758</v>
      </c>
      <c r="AA37" s="427">
        <v>2.7919999999999998</v>
      </c>
      <c r="AB37" s="427">
        <v>2.5539999999999998</v>
      </c>
      <c r="AC37" s="427">
        <v>2.694</v>
      </c>
      <c r="AD37" s="427">
        <v>3.05</v>
      </c>
      <c r="AE37" s="427">
        <v>2.4780000000000002</v>
      </c>
      <c r="AF37" s="429">
        <v>2.6789999999999998</v>
      </c>
    </row>
    <row r="38" spans="1:32" ht="14.5">
      <c r="A38" s="68"/>
      <c r="B38" s="436" t="s">
        <v>555</v>
      </c>
      <c r="C38" s="427">
        <v>0.53</v>
      </c>
      <c r="D38" s="427">
        <v>0.58699999999999997</v>
      </c>
      <c r="E38" s="427">
        <v>0.57599999999999996</v>
      </c>
      <c r="F38" s="427">
        <v>0.753</v>
      </c>
      <c r="G38" s="427">
        <v>0.60699999999999998</v>
      </c>
      <c r="H38" s="427">
        <v>0.49399999999999999</v>
      </c>
      <c r="I38" s="427">
        <v>0.63600000000000001</v>
      </c>
      <c r="J38" s="427">
        <v>0.48899999999999999</v>
      </c>
      <c r="K38" s="428">
        <v>0.52800000000000002</v>
      </c>
      <c r="L38" s="427">
        <v>0.46600000000000003</v>
      </c>
      <c r="M38" s="427">
        <v>0.42099999999999999</v>
      </c>
      <c r="N38" s="427">
        <v>0.54200000000000004</v>
      </c>
      <c r="O38" s="427">
        <v>0.502</v>
      </c>
      <c r="P38" s="427">
        <v>0.53800000000000003</v>
      </c>
      <c r="Q38" s="427">
        <v>0.41299999999999998</v>
      </c>
      <c r="R38" s="427">
        <v>0.41299999999999998</v>
      </c>
      <c r="S38" s="427">
        <v>0.35599999999999998</v>
      </c>
      <c r="T38" s="427">
        <v>0.32900000000000001</v>
      </c>
      <c r="U38" s="427">
        <v>0.32900000000000001</v>
      </c>
      <c r="V38" s="427">
        <v>0.32800000000000001</v>
      </c>
      <c r="W38" s="427">
        <v>0.38200000000000001</v>
      </c>
      <c r="X38" s="427">
        <v>0.40400000000000003</v>
      </c>
      <c r="Y38" s="427">
        <v>0.40899999999999997</v>
      </c>
      <c r="Z38" s="427">
        <v>0.498</v>
      </c>
      <c r="AA38" s="427">
        <v>0.47099999999999997</v>
      </c>
      <c r="AB38" s="427">
        <v>0.47099999999999997</v>
      </c>
      <c r="AC38" s="427">
        <v>0.48599999999999999</v>
      </c>
      <c r="AD38" s="427">
        <v>0.437</v>
      </c>
      <c r="AE38" s="427">
        <v>0.437</v>
      </c>
      <c r="AF38" s="429">
        <v>0.45400000000000001</v>
      </c>
    </row>
    <row r="39" spans="1:32" ht="14.5">
      <c r="A39" s="68"/>
      <c r="B39" s="447" t="s">
        <v>556</v>
      </c>
      <c r="C39" s="448">
        <v>1.7430000000000001</v>
      </c>
      <c r="D39" s="448">
        <v>1.7210000000000001</v>
      </c>
      <c r="E39" s="448">
        <v>1.7370000000000001</v>
      </c>
      <c r="F39" s="448">
        <v>1.7509999999999999</v>
      </c>
      <c r="G39" s="448">
        <v>1.764</v>
      </c>
      <c r="H39" s="448">
        <v>1.716</v>
      </c>
      <c r="I39" s="448">
        <v>1.73</v>
      </c>
      <c r="J39" s="448">
        <v>1.714</v>
      </c>
      <c r="K39" s="449">
        <v>1.694</v>
      </c>
      <c r="L39" s="448">
        <v>1.677</v>
      </c>
      <c r="M39" s="448">
        <v>1.67</v>
      </c>
      <c r="N39" s="448">
        <v>1.708</v>
      </c>
      <c r="O39" s="448">
        <v>1.7430000000000001</v>
      </c>
      <c r="P39" s="448">
        <v>1.774</v>
      </c>
      <c r="Q39" s="448">
        <v>1.7270000000000001</v>
      </c>
      <c r="R39" s="448">
        <v>1.7270000000000001</v>
      </c>
      <c r="S39" s="448">
        <v>1.66</v>
      </c>
      <c r="T39" s="448">
        <v>1.7629999999999999</v>
      </c>
      <c r="U39" s="448">
        <v>1.7629999999999999</v>
      </c>
      <c r="V39" s="448">
        <v>1.7649999999999999</v>
      </c>
      <c r="W39" s="448">
        <v>1.8029999999999999</v>
      </c>
      <c r="X39" s="448">
        <v>1.8029999999999999</v>
      </c>
      <c r="Y39" s="448">
        <v>1.772</v>
      </c>
      <c r="Z39" s="448">
        <v>1.804</v>
      </c>
      <c r="AA39" s="448">
        <v>1.802</v>
      </c>
      <c r="AB39" s="448">
        <v>1.802</v>
      </c>
      <c r="AC39" s="448">
        <v>1.804</v>
      </c>
      <c r="AD39" s="448">
        <v>1.7290000000000001</v>
      </c>
      <c r="AE39" s="448">
        <v>1.746</v>
      </c>
      <c r="AF39" s="450">
        <v>1.696</v>
      </c>
    </row>
    <row r="40" spans="1:32" ht="14.5">
      <c r="A40" s="68"/>
      <c r="B40" s="68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</row>
    <row r="41" spans="1:32" ht="14.5">
      <c r="A41" s="68"/>
      <c r="B41" s="68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</row>
    <row r="42" spans="1:32" ht="14.5">
      <c r="A42" s="68"/>
      <c r="B42" s="97" t="s">
        <v>58</v>
      </c>
      <c r="C42" s="170" t="s">
        <v>540</v>
      </c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</row>
    <row r="47" spans="1:32" ht="19">
      <c r="B47" s="29" t="s">
        <v>66</v>
      </c>
    </row>
  </sheetData>
  <mergeCells count="1">
    <mergeCell ref="A16:O16"/>
  </mergeCells>
  <hyperlinks>
    <hyperlink ref="C14" r:id="rId1" xr:uid="{00000000-0004-0000-1500-000000000000}"/>
    <hyperlink ref="C28" r:id="rId2" display="https://www.citepa.org/donnees-air-climat/donnees-gaz-a-effet-de-serre/secten/" xr:uid="{00000000-0004-0000-1500-000001000000}"/>
    <hyperlink ref="C42" r:id="rId3" xr:uid="{00000000-0004-0000-1500-000002000000}"/>
    <hyperlink ref="B47" location="Sommaire!A1" display="[Retour Sommaire]" xr:uid="{00000000-0004-0000-1500-000003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D955"/>
  <sheetViews>
    <sheetView workbookViewId="0"/>
  </sheetViews>
  <sheetFormatPr baseColWidth="10" defaultColWidth="12.6328125" defaultRowHeight="15.75" customHeight="1"/>
  <cols>
    <col min="2" max="2" width="40.08984375" customWidth="1"/>
    <col min="3" max="4" width="25.7265625" customWidth="1"/>
  </cols>
  <sheetData>
    <row r="1" spans="1:4" ht="20">
      <c r="A1" s="243" t="s">
        <v>28</v>
      </c>
      <c r="C1" s="11"/>
      <c r="D1" s="315"/>
    </row>
    <row r="2" spans="1:4" ht="24" customHeight="1">
      <c r="C2" s="11"/>
      <c r="D2" s="315"/>
    </row>
    <row r="3" spans="1:4" ht="44.25" customHeight="1">
      <c r="A3" s="37" t="s">
        <v>557</v>
      </c>
      <c r="B3" s="38"/>
      <c r="C3" s="38"/>
      <c r="D3" s="38"/>
    </row>
    <row r="4" spans="1:4" ht="44.25" customHeight="1">
      <c r="A4" s="38"/>
      <c r="B4" s="38"/>
      <c r="C4" s="38"/>
      <c r="D4" s="38"/>
    </row>
    <row r="5" spans="1:4" ht="63.75" customHeight="1">
      <c r="A5" s="38"/>
      <c r="B5" s="38"/>
      <c r="C5" s="451" t="s">
        <v>558</v>
      </c>
      <c r="D5" s="451" t="s">
        <v>559</v>
      </c>
    </row>
    <row r="6" spans="1:4" ht="35.25" customHeight="1">
      <c r="A6" s="392"/>
      <c r="B6" s="452" t="s">
        <v>560</v>
      </c>
      <c r="C6" s="453">
        <v>1.14E-2</v>
      </c>
      <c r="D6" s="454">
        <v>0.21</v>
      </c>
    </row>
    <row r="7" spans="1:4" ht="35.25" customHeight="1">
      <c r="A7" s="38"/>
      <c r="B7" s="455" t="s">
        <v>561</v>
      </c>
      <c r="C7" s="456">
        <v>3.32E-2</v>
      </c>
      <c r="D7" s="457">
        <v>0.24</v>
      </c>
    </row>
    <row r="8" spans="1:4" ht="35.25" customHeight="1">
      <c r="A8" s="405"/>
      <c r="B8" s="458" t="s">
        <v>562</v>
      </c>
      <c r="C8" s="456">
        <v>4.2799999999999998E-2</v>
      </c>
      <c r="D8" s="457">
        <v>0.24</v>
      </c>
    </row>
    <row r="9" spans="1:4" ht="35.25" customHeight="1">
      <c r="A9" s="405"/>
      <c r="B9" s="459" t="s">
        <v>563</v>
      </c>
      <c r="C9" s="456">
        <v>5.3800000000000001E-2</v>
      </c>
      <c r="D9" s="457">
        <v>0.24</v>
      </c>
    </row>
    <row r="10" spans="1:4" ht="35.25" customHeight="1">
      <c r="A10" s="38"/>
      <c r="B10" s="455" t="s">
        <v>564</v>
      </c>
      <c r="C10" s="456">
        <v>7.0300000000000001E-2</v>
      </c>
      <c r="D10" s="457">
        <v>0.24</v>
      </c>
    </row>
    <row r="11" spans="1:4" ht="35.25" customHeight="1">
      <c r="A11" s="38"/>
      <c r="B11" s="455" t="s">
        <v>565</v>
      </c>
      <c r="C11" s="456">
        <v>0.1004</v>
      </c>
      <c r="D11" s="457">
        <v>0.24</v>
      </c>
    </row>
    <row r="12" spans="1:4" ht="35.25" customHeight="1">
      <c r="A12" s="38"/>
      <c r="B12" s="460" t="s">
        <v>566</v>
      </c>
      <c r="C12" s="456">
        <v>0.13550000000000001</v>
      </c>
      <c r="D12" s="457">
        <v>0.3</v>
      </c>
    </row>
    <row r="13" spans="1:4" ht="35.25" customHeight="1">
      <c r="A13" s="38"/>
      <c r="B13" s="460" t="s">
        <v>567</v>
      </c>
      <c r="C13" s="461">
        <v>0.1633</v>
      </c>
      <c r="D13" s="457">
        <v>0.3</v>
      </c>
    </row>
    <row r="14" spans="1:4" ht="35.25" customHeight="1">
      <c r="A14" s="38"/>
      <c r="B14" s="460" t="s">
        <v>568</v>
      </c>
      <c r="C14" s="461">
        <v>0.1633</v>
      </c>
      <c r="D14" s="457">
        <v>0.33</v>
      </c>
    </row>
    <row r="15" spans="1:4" ht="35.25" customHeight="1">
      <c r="A15" s="38"/>
      <c r="B15" s="460" t="s">
        <v>569</v>
      </c>
      <c r="C15" s="462">
        <v>0.1633</v>
      </c>
      <c r="D15" s="463">
        <v>0.39</v>
      </c>
    </row>
    <row r="16" spans="1:4" ht="35.25" customHeight="1">
      <c r="A16" s="38"/>
      <c r="B16" s="38"/>
      <c r="C16" s="464"/>
      <c r="D16" s="62"/>
    </row>
    <row r="17" spans="1:4" ht="35.25" customHeight="1">
      <c r="A17" s="38"/>
      <c r="B17" s="465" t="s">
        <v>560</v>
      </c>
      <c r="C17" s="453">
        <v>1.14E-2</v>
      </c>
      <c r="D17" s="466"/>
    </row>
    <row r="18" spans="1:4" ht="35.25" customHeight="1">
      <c r="A18" s="38"/>
      <c r="B18" s="460" t="s">
        <v>570</v>
      </c>
      <c r="C18" s="456">
        <v>2.7300000000000001E-2</v>
      </c>
      <c r="D18" s="467"/>
    </row>
    <row r="19" spans="1:4" ht="35.25" customHeight="1">
      <c r="A19" s="38"/>
      <c r="B19" s="460" t="s">
        <v>571</v>
      </c>
      <c r="C19" s="456">
        <v>2.5399999999999999E-2</v>
      </c>
      <c r="D19" s="467"/>
    </row>
    <row r="20" spans="1:4" ht="12.5">
      <c r="A20" s="38"/>
      <c r="B20" s="460" t="s">
        <v>572</v>
      </c>
      <c r="C20" s="456">
        <v>3.5900000000000001E-2</v>
      </c>
      <c r="D20" s="467"/>
    </row>
    <row r="21" spans="1:4" ht="12.5">
      <c r="A21" s="38"/>
      <c r="B21" s="460" t="s">
        <v>573</v>
      </c>
      <c r="C21" s="456">
        <v>4.0599999999999997E-2</v>
      </c>
      <c r="D21" s="467"/>
    </row>
    <row r="22" spans="1:4" ht="12.5">
      <c r="A22" s="38"/>
      <c r="B22" s="460" t="s">
        <v>574</v>
      </c>
      <c r="C22" s="456">
        <v>4.5400000000000003E-2</v>
      </c>
      <c r="D22" s="457">
        <v>0.24</v>
      </c>
    </row>
    <row r="23" spans="1:4" ht="12.5">
      <c r="A23" s="38"/>
      <c r="B23" s="460" t="s">
        <v>575</v>
      </c>
      <c r="C23" s="456">
        <v>6.59E-2</v>
      </c>
      <c r="D23" s="457">
        <v>0.26</v>
      </c>
    </row>
    <row r="24" spans="1:4" ht="12.5">
      <c r="A24" s="38"/>
      <c r="B24" s="460" t="s">
        <v>576</v>
      </c>
      <c r="C24" s="468">
        <v>7.8700000000000006E-2</v>
      </c>
      <c r="D24" s="457">
        <v>0.26</v>
      </c>
    </row>
    <row r="25" spans="1:4" ht="12.5">
      <c r="A25" s="38"/>
      <c r="B25" s="460" t="s">
        <v>577</v>
      </c>
      <c r="C25" s="468">
        <v>7.8700000000000006E-2</v>
      </c>
      <c r="D25" s="457">
        <v>0.21</v>
      </c>
    </row>
    <row r="26" spans="1:4" ht="12.5">
      <c r="A26" s="38"/>
      <c r="B26" s="460" t="s">
        <v>578</v>
      </c>
      <c r="C26" s="469">
        <v>7.8700000000000006E-2</v>
      </c>
      <c r="D26" s="463">
        <v>0.26</v>
      </c>
    </row>
    <row r="27" spans="1:4" ht="12.5">
      <c r="A27" s="38"/>
      <c r="B27" s="38"/>
      <c r="C27" s="38"/>
      <c r="D27" s="38"/>
    </row>
    <row r="28" spans="1:4" ht="12.5">
      <c r="A28" s="38"/>
      <c r="B28" s="38"/>
      <c r="C28" s="38"/>
      <c r="D28" s="38"/>
    </row>
    <row r="29" spans="1:4" ht="12.5">
      <c r="A29" s="38"/>
      <c r="B29" s="38" t="s">
        <v>142</v>
      </c>
      <c r="C29" s="199" t="s">
        <v>579</v>
      </c>
      <c r="D29" s="199" t="s">
        <v>580</v>
      </c>
    </row>
    <row r="30" spans="1:4" ht="12.5">
      <c r="C30" s="11"/>
      <c r="D30" s="315"/>
    </row>
    <row r="31" spans="1:4" ht="12.5">
      <c r="C31" s="11"/>
      <c r="D31" s="315"/>
    </row>
    <row r="32" spans="1:4" ht="12.5">
      <c r="C32" s="11"/>
      <c r="D32" s="315"/>
    </row>
    <row r="33" spans="2:4" ht="12.5">
      <c r="C33" s="11"/>
      <c r="D33" s="315"/>
    </row>
    <row r="34" spans="2:4" ht="19">
      <c r="B34" s="29" t="s">
        <v>66</v>
      </c>
      <c r="C34" s="11"/>
      <c r="D34" s="315"/>
    </row>
    <row r="35" spans="2:4" ht="12.5">
      <c r="C35" s="11"/>
      <c r="D35" s="315"/>
    </row>
    <row r="36" spans="2:4" ht="12.5">
      <c r="C36" s="11"/>
      <c r="D36" s="315"/>
    </row>
    <row r="37" spans="2:4" ht="12.5">
      <c r="C37" s="11"/>
      <c r="D37" s="315"/>
    </row>
    <row r="38" spans="2:4" ht="12.5">
      <c r="C38" s="11"/>
      <c r="D38" s="315"/>
    </row>
    <row r="39" spans="2:4" ht="12.5">
      <c r="C39" s="11"/>
      <c r="D39" s="315"/>
    </row>
    <row r="40" spans="2:4" ht="12.5">
      <c r="C40" s="11"/>
      <c r="D40" s="315"/>
    </row>
    <row r="41" spans="2:4" ht="12.5">
      <c r="C41" s="11"/>
      <c r="D41" s="315"/>
    </row>
    <row r="42" spans="2:4" ht="12.5">
      <c r="C42" s="11"/>
      <c r="D42" s="315"/>
    </row>
    <row r="43" spans="2:4" ht="12.5">
      <c r="C43" s="11"/>
      <c r="D43" s="315"/>
    </row>
    <row r="44" spans="2:4" ht="12.5">
      <c r="C44" s="11"/>
      <c r="D44" s="315"/>
    </row>
    <row r="45" spans="2:4" ht="12.5">
      <c r="C45" s="11"/>
      <c r="D45" s="315"/>
    </row>
    <row r="46" spans="2:4" ht="12.5">
      <c r="C46" s="11"/>
      <c r="D46" s="315"/>
    </row>
    <row r="47" spans="2:4" ht="12.5">
      <c r="C47" s="11"/>
      <c r="D47" s="315"/>
    </row>
    <row r="48" spans="2:4" ht="12.5">
      <c r="C48" s="11"/>
      <c r="D48" s="315"/>
    </row>
    <row r="49" spans="3:4" ht="12.5">
      <c r="C49" s="11"/>
      <c r="D49" s="315"/>
    </row>
    <row r="50" spans="3:4" ht="12.5">
      <c r="C50" s="11"/>
      <c r="D50" s="315"/>
    </row>
    <row r="51" spans="3:4" ht="12.5">
      <c r="C51" s="11"/>
      <c r="D51" s="315"/>
    </row>
    <row r="52" spans="3:4" ht="12.5">
      <c r="C52" s="11"/>
      <c r="D52" s="315"/>
    </row>
    <row r="53" spans="3:4" ht="12.5">
      <c r="C53" s="11"/>
      <c r="D53" s="315"/>
    </row>
    <row r="54" spans="3:4" ht="12.5">
      <c r="C54" s="11"/>
      <c r="D54" s="315"/>
    </row>
    <row r="55" spans="3:4" ht="12.5">
      <c r="C55" s="11"/>
      <c r="D55" s="315"/>
    </row>
    <row r="56" spans="3:4" ht="12.5">
      <c r="C56" s="11"/>
      <c r="D56" s="315"/>
    </row>
    <row r="57" spans="3:4" ht="12.5">
      <c r="C57" s="11"/>
      <c r="D57" s="315"/>
    </row>
    <row r="58" spans="3:4" ht="12.5">
      <c r="C58" s="11"/>
      <c r="D58" s="315"/>
    </row>
    <row r="59" spans="3:4" ht="12.5">
      <c r="C59" s="11"/>
      <c r="D59" s="315"/>
    </row>
    <row r="60" spans="3:4" ht="12.5">
      <c r="C60" s="11"/>
      <c r="D60" s="315"/>
    </row>
    <row r="61" spans="3:4" ht="12.5">
      <c r="C61" s="11"/>
      <c r="D61" s="315"/>
    </row>
    <row r="62" spans="3:4" ht="12.5">
      <c r="C62" s="11"/>
      <c r="D62" s="315"/>
    </row>
    <row r="63" spans="3:4" ht="12.5">
      <c r="C63" s="11"/>
      <c r="D63" s="315"/>
    </row>
    <row r="64" spans="3:4" ht="12.5">
      <c r="C64" s="11"/>
      <c r="D64" s="315"/>
    </row>
    <row r="65" spans="3:4" ht="12.5">
      <c r="C65" s="11"/>
      <c r="D65" s="315"/>
    </row>
    <row r="66" spans="3:4" ht="12.5">
      <c r="C66" s="11"/>
      <c r="D66" s="315"/>
    </row>
    <row r="67" spans="3:4" ht="12.5">
      <c r="C67" s="11"/>
      <c r="D67" s="315"/>
    </row>
    <row r="68" spans="3:4" ht="12.5">
      <c r="C68" s="11"/>
      <c r="D68" s="315"/>
    </row>
    <row r="69" spans="3:4" ht="12.5">
      <c r="C69" s="11"/>
      <c r="D69" s="315"/>
    </row>
    <row r="70" spans="3:4" ht="12.5">
      <c r="C70" s="11"/>
      <c r="D70" s="315"/>
    </row>
    <row r="71" spans="3:4" ht="12.5">
      <c r="C71" s="11"/>
      <c r="D71" s="315"/>
    </row>
    <row r="72" spans="3:4" ht="12.5">
      <c r="C72" s="11"/>
      <c r="D72" s="315"/>
    </row>
    <row r="73" spans="3:4" ht="12.5">
      <c r="C73" s="11"/>
      <c r="D73" s="315"/>
    </row>
    <row r="74" spans="3:4" ht="12.5">
      <c r="C74" s="11"/>
      <c r="D74" s="315"/>
    </row>
    <row r="75" spans="3:4" ht="12.5">
      <c r="C75" s="11"/>
      <c r="D75" s="315"/>
    </row>
    <row r="76" spans="3:4" ht="12.5">
      <c r="C76" s="11"/>
      <c r="D76" s="315"/>
    </row>
    <row r="77" spans="3:4" ht="12.5">
      <c r="C77" s="11"/>
      <c r="D77" s="315"/>
    </row>
    <row r="78" spans="3:4" ht="12.5">
      <c r="C78" s="11"/>
      <c r="D78" s="315"/>
    </row>
    <row r="79" spans="3:4" ht="12.5">
      <c r="C79" s="11"/>
      <c r="D79" s="315"/>
    </row>
    <row r="80" spans="3:4" ht="12.5">
      <c r="C80" s="11"/>
      <c r="D80" s="315"/>
    </row>
    <row r="81" spans="3:4" ht="12.5">
      <c r="C81" s="11"/>
      <c r="D81" s="315"/>
    </row>
    <row r="82" spans="3:4" ht="12.5">
      <c r="C82" s="11"/>
      <c r="D82" s="315"/>
    </row>
    <row r="83" spans="3:4" ht="12.5">
      <c r="C83" s="11"/>
      <c r="D83" s="315"/>
    </row>
    <row r="84" spans="3:4" ht="12.5">
      <c r="C84" s="11"/>
      <c r="D84" s="315"/>
    </row>
    <row r="85" spans="3:4" ht="12.5">
      <c r="C85" s="11"/>
      <c r="D85" s="315"/>
    </row>
    <row r="86" spans="3:4" ht="12.5">
      <c r="C86" s="11"/>
      <c r="D86" s="315"/>
    </row>
    <row r="87" spans="3:4" ht="12.5">
      <c r="C87" s="11"/>
      <c r="D87" s="315"/>
    </row>
    <row r="88" spans="3:4" ht="12.5">
      <c r="C88" s="11"/>
      <c r="D88" s="315"/>
    </row>
    <row r="89" spans="3:4" ht="12.5">
      <c r="C89" s="11"/>
      <c r="D89" s="315"/>
    </row>
    <row r="90" spans="3:4" ht="12.5">
      <c r="C90" s="11"/>
      <c r="D90" s="315"/>
    </row>
    <row r="91" spans="3:4" ht="12.5">
      <c r="C91" s="11"/>
      <c r="D91" s="315"/>
    </row>
    <row r="92" spans="3:4" ht="12.5">
      <c r="C92" s="11"/>
      <c r="D92" s="315"/>
    </row>
    <row r="93" spans="3:4" ht="12.5">
      <c r="C93" s="11"/>
      <c r="D93" s="315"/>
    </row>
    <row r="94" spans="3:4" ht="12.5">
      <c r="C94" s="11"/>
      <c r="D94" s="315"/>
    </row>
    <row r="95" spans="3:4" ht="12.5">
      <c r="C95" s="11"/>
      <c r="D95" s="315"/>
    </row>
    <row r="96" spans="3:4" ht="12.5">
      <c r="C96" s="11"/>
      <c r="D96" s="315"/>
    </row>
    <row r="97" spans="3:4" ht="12.5">
      <c r="C97" s="11"/>
      <c r="D97" s="315"/>
    </row>
    <row r="98" spans="3:4" ht="12.5">
      <c r="C98" s="11"/>
      <c r="D98" s="315"/>
    </row>
    <row r="99" spans="3:4" ht="12.5">
      <c r="C99" s="11"/>
      <c r="D99" s="315"/>
    </row>
    <row r="100" spans="3:4" ht="12.5">
      <c r="C100" s="11"/>
      <c r="D100" s="315"/>
    </row>
    <row r="101" spans="3:4" ht="12.5">
      <c r="C101" s="11"/>
      <c r="D101" s="315"/>
    </row>
    <row r="102" spans="3:4" ht="12.5">
      <c r="C102" s="11"/>
      <c r="D102" s="315"/>
    </row>
    <row r="103" spans="3:4" ht="12.5">
      <c r="C103" s="11"/>
      <c r="D103" s="315"/>
    </row>
    <row r="104" spans="3:4" ht="12.5">
      <c r="C104" s="11"/>
      <c r="D104" s="315"/>
    </row>
    <row r="105" spans="3:4" ht="12.5">
      <c r="C105" s="11"/>
      <c r="D105" s="315"/>
    </row>
    <row r="106" spans="3:4" ht="12.5">
      <c r="C106" s="11"/>
      <c r="D106" s="315"/>
    </row>
    <row r="107" spans="3:4" ht="12.5">
      <c r="C107" s="11"/>
      <c r="D107" s="315"/>
    </row>
    <row r="108" spans="3:4" ht="12.5">
      <c r="C108" s="11"/>
      <c r="D108" s="315"/>
    </row>
    <row r="109" spans="3:4" ht="12.5">
      <c r="C109" s="11"/>
      <c r="D109" s="315"/>
    </row>
    <row r="110" spans="3:4" ht="12.5">
      <c r="C110" s="11"/>
      <c r="D110" s="315"/>
    </row>
    <row r="111" spans="3:4" ht="12.5">
      <c r="C111" s="11"/>
      <c r="D111" s="315"/>
    </row>
    <row r="112" spans="3:4" ht="12.5">
      <c r="C112" s="11"/>
      <c r="D112" s="315"/>
    </row>
    <row r="113" spans="3:4" ht="12.5">
      <c r="C113" s="11"/>
      <c r="D113" s="315"/>
    </row>
    <row r="114" spans="3:4" ht="12.5">
      <c r="C114" s="11"/>
      <c r="D114" s="315"/>
    </row>
    <row r="115" spans="3:4" ht="12.5">
      <c r="C115" s="11"/>
      <c r="D115" s="315"/>
    </row>
    <row r="116" spans="3:4" ht="12.5">
      <c r="C116" s="11"/>
      <c r="D116" s="315"/>
    </row>
    <row r="117" spans="3:4" ht="12.5">
      <c r="C117" s="11"/>
      <c r="D117" s="315"/>
    </row>
    <row r="118" spans="3:4" ht="12.5">
      <c r="C118" s="11"/>
      <c r="D118" s="315"/>
    </row>
    <row r="119" spans="3:4" ht="12.5">
      <c r="C119" s="11"/>
      <c r="D119" s="315"/>
    </row>
    <row r="120" spans="3:4" ht="12.5">
      <c r="C120" s="11"/>
      <c r="D120" s="315"/>
    </row>
    <row r="121" spans="3:4" ht="12.5">
      <c r="C121" s="11"/>
      <c r="D121" s="315"/>
    </row>
    <row r="122" spans="3:4" ht="12.5">
      <c r="C122" s="11"/>
      <c r="D122" s="315"/>
    </row>
    <row r="123" spans="3:4" ht="12.5">
      <c r="C123" s="11"/>
      <c r="D123" s="315"/>
    </row>
    <row r="124" spans="3:4" ht="12.5">
      <c r="C124" s="11"/>
      <c r="D124" s="315"/>
    </row>
    <row r="125" spans="3:4" ht="12.5">
      <c r="C125" s="11"/>
      <c r="D125" s="315"/>
    </row>
    <row r="126" spans="3:4" ht="12.5">
      <c r="C126" s="11"/>
      <c r="D126" s="315"/>
    </row>
    <row r="127" spans="3:4" ht="12.5">
      <c r="C127" s="11"/>
      <c r="D127" s="315"/>
    </row>
    <row r="128" spans="3:4" ht="12.5">
      <c r="C128" s="11"/>
      <c r="D128" s="315"/>
    </row>
    <row r="129" spans="3:4" ht="12.5">
      <c r="C129" s="11"/>
      <c r="D129" s="315"/>
    </row>
    <row r="130" spans="3:4" ht="12.5">
      <c r="C130" s="11"/>
      <c r="D130" s="315"/>
    </row>
    <row r="131" spans="3:4" ht="12.5">
      <c r="C131" s="11"/>
      <c r="D131" s="315"/>
    </row>
    <row r="132" spans="3:4" ht="12.5">
      <c r="C132" s="11"/>
      <c r="D132" s="315"/>
    </row>
    <row r="133" spans="3:4" ht="12.5">
      <c r="C133" s="11"/>
      <c r="D133" s="315"/>
    </row>
    <row r="134" spans="3:4" ht="12.5">
      <c r="C134" s="11"/>
      <c r="D134" s="315"/>
    </row>
    <row r="135" spans="3:4" ht="12.5">
      <c r="C135" s="11"/>
      <c r="D135" s="315"/>
    </row>
    <row r="136" spans="3:4" ht="12.5">
      <c r="C136" s="11"/>
      <c r="D136" s="315"/>
    </row>
    <row r="137" spans="3:4" ht="12.5">
      <c r="C137" s="11"/>
      <c r="D137" s="315"/>
    </row>
    <row r="138" spans="3:4" ht="12.5">
      <c r="C138" s="11"/>
      <c r="D138" s="315"/>
    </row>
    <row r="139" spans="3:4" ht="12.5">
      <c r="C139" s="11"/>
      <c r="D139" s="315"/>
    </row>
    <row r="140" spans="3:4" ht="12.5">
      <c r="C140" s="11"/>
      <c r="D140" s="315"/>
    </row>
    <row r="141" spans="3:4" ht="12.5">
      <c r="C141" s="11"/>
      <c r="D141" s="315"/>
    </row>
    <row r="142" spans="3:4" ht="12.5">
      <c r="C142" s="11"/>
      <c r="D142" s="315"/>
    </row>
    <row r="143" spans="3:4" ht="12.5">
      <c r="C143" s="11"/>
      <c r="D143" s="315"/>
    </row>
    <row r="144" spans="3:4" ht="12.5">
      <c r="C144" s="11"/>
      <c r="D144" s="315"/>
    </row>
    <row r="145" spans="3:4" ht="12.5">
      <c r="C145" s="11"/>
      <c r="D145" s="315"/>
    </row>
    <row r="146" spans="3:4" ht="12.5">
      <c r="C146" s="11"/>
      <c r="D146" s="315"/>
    </row>
    <row r="147" spans="3:4" ht="12.5">
      <c r="C147" s="11"/>
      <c r="D147" s="315"/>
    </row>
    <row r="148" spans="3:4" ht="12.5">
      <c r="C148" s="11"/>
      <c r="D148" s="315"/>
    </row>
    <row r="149" spans="3:4" ht="12.5">
      <c r="C149" s="11"/>
      <c r="D149" s="315"/>
    </row>
    <row r="150" spans="3:4" ht="12.5">
      <c r="C150" s="11"/>
      <c r="D150" s="315"/>
    </row>
    <row r="151" spans="3:4" ht="12.5">
      <c r="C151" s="11"/>
      <c r="D151" s="315"/>
    </row>
    <row r="152" spans="3:4" ht="12.5">
      <c r="C152" s="11"/>
      <c r="D152" s="315"/>
    </row>
    <row r="153" spans="3:4" ht="12.5">
      <c r="C153" s="11"/>
      <c r="D153" s="315"/>
    </row>
    <row r="154" spans="3:4" ht="12.5">
      <c r="C154" s="11"/>
      <c r="D154" s="315"/>
    </row>
    <row r="155" spans="3:4" ht="12.5">
      <c r="C155" s="11"/>
      <c r="D155" s="315"/>
    </row>
    <row r="156" spans="3:4" ht="12.5">
      <c r="C156" s="11"/>
      <c r="D156" s="315"/>
    </row>
    <row r="157" spans="3:4" ht="12.5">
      <c r="C157" s="11"/>
      <c r="D157" s="315"/>
    </row>
    <row r="158" spans="3:4" ht="12.5">
      <c r="C158" s="11"/>
      <c r="D158" s="315"/>
    </row>
    <row r="159" spans="3:4" ht="12.5">
      <c r="C159" s="11"/>
      <c r="D159" s="315"/>
    </row>
    <row r="160" spans="3:4" ht="12.5">
      <c r="C160" s="11"/>
      <c r="D160" s="315"/>
    </row>
    <row r="161" spans="3:4" ht="12.5">
      <c r="C161" s="11"/>
      <c r="D161" s="315"/>
    </row>
    <row r="162" spans="3:4" ht="12.5">
      <c r="C162" s="11"/>
      <c r="D162" s="315"/>
    </row>
    <row r="163" spans="3:4" ht="12.5">
      <c r="C163" s="11"/>
      <c r="D163" s="315"/>
    </row>
    <row r="164" spans="3:4" ht="12.5">
      <c r="C164" s="11"/>
      <c r="D164" s="315"/>
    </row>
    <row r="165" spans="3:4" ht="12.5">
      <c r="C165" s="11"/>
      <c r="D165" s="315"/>
    </row>
    <row r="166" spans="3:4" ht="12.5">
      <c r="C166" s="11"/>
      <c r="D166" s="315"/>
    </row>
    <row r="167" spans="3:4" ht="12.5">
      <c r="C167" s="11"/>
      <c r="D167" s="315"/>
    </row>
    <row r="168" spans="3:4" ht="12.5">
      <c r="C168" s="11"/>
      <c r="D168" s="315"/>
    </row>
    <row r="169" spans="3:4" ht="12.5">
      <c r="C169" s="11"/>
      <c r="D169" s="315"/>
    </row>
    <row r="170" spans="3:4" ht="12.5">
      <c r="C170" s="11"/>
      <c r="D170" s="315"/>
    </row>
    <row r="171" spans="3:4" ht="12.5">
      <c r="C171" s="11"/>
      <c r="D171" s="315"/>
    </row>
    <row r="172" spans="3:4" ht="12.5">
      <c r="C172" s="11"/>
      <c r="D172" s="315"/>
    </row>
    <row r="173" spans="3:4" ht="12.5">
      <c r="C173" s="11"/>
      <c r="D173" s="315"/>
    </row>
    <row r="174" spans="3:4" ht="12.5">
      <c r="C174" s="11"/>
      <c r="D174" s="315"/>
    </row>
    <row r="175" spans="3:4" ht="12.5">
      <c r="C175" s="11"/>
      <c r="D175" s="315"/>
    </row>
    <row r="176" spans="3:4" ht="12.5">
      <c r="C176" s="11"/>
      <c r="D176" s="315"/>
    </row>
    <row r="177" spans="3:4" ht="12.5">
      <c r="C177" s="11"/>
      <c r="D177" s="315"/>
    </row>
    <row r="178" spans="3:4" ht="12.5">
      <c r="C178" s="11"/>
      <c r="D178" s="315"/>
    </row>
    <row r="179" spans="3:4" ht="12.5">
      <c r="C179" s="11"/>
      <c r="D179" s="315"/>
    </row>
    <row r="180" spans="3:4" ht="12.5">
      <c r="C180" s="11"/>
      <c r="D180" s="315"/>
    </row>
    <row r="181" spans="3:4" ht="12.5">
      <c r="C181" s="11"/>
      <c r="D181" s="315"/>
    </row>
    <row r="182" spans="3:4" ht="12.5">
      <c r="C182" s="11"/>
      <c r="D182" s="315"/>
    </row>
    <row r="183" spans="3:4" ht="12.5">
      <c r="C183" s="11"/>
      <c r="D183" s="315"/>
    </row>
    <row r="184" spans="3:4" ht="12.5">
      <c r="C184" s="11"/>
      <c r="D184" s="315"/>
    </row>
    <row r="185" spans="3:4" ht="12.5">
      <c r="C185" s="11"/>
      <c r="D185" s="315"/>
    </row>
    <row r="186" spans="3:4" ht="12.5">
      <c r="C186" s="11"/>
      <c r="D186" s="315"/>
    </row>
    <row r="187" spans="3:4" ht="12.5">
      <c r="C187" s="11"/>
      <c r="D187" s="315"/>
    </row>
    <row r="188" spans="3:4" ht="12.5">
      <c r="C188" s="11"/>
      <c r="D188" s="315"/>
    </row>
    <row r="189" spans="3:4" ht="12.5">
      <c r="C189" s="11"/>
      <c r="D189" s="315"/>
    </row>
    <row r="190" spans="3:4" ht="12.5">
      <c r="C190" s="11"/>
      <c r="D190" s="315"/>
    </row>
    <row r="191" spans="3:4" ht="12.5">
      <c r="C191" s="11"/>
      <c r="D191" s="315"/>
    </row>
    <row r="192" spans="3:4" ht="12.5">
      <c r="C192" s="11"/>
      <c r="D192" s="315"/>
    </row>
    <row r="193" spans="3:4" ht="12.5">
      <c r="C193" s="11"/>
      <c r="D193" s="315"/>
    </row>
    <row r="194" spans="3:4" ht="12.5">
      <c r="C194" s="11"/>
      <c r="D194" s="315"/>
    </row>
    <row r="195" spans="3:4" ht="12.5">
      <c r="C195" s="11"/>
      <c r="D195" s="315"/>
    </row>
    <row r="196" spans="3:4" ht="12.5">
      <c r="C196" s="11"/>
      <c r="D196" s="315"/>
    </row>
    <row r="197" spans="3:4" ht="12.5">
      <c r="C197" s="11"/>
      <c r="D197" s="315"/>
    </row>
    <row r="198" spans="3:4" ht="12.5">
      <c r="C198" s="11"/>
      <c r="D198" s="315"/>
    </row>
    <row r="199" spans="3:4" ht="12.5">
      <c r="C199" s="11"/>
      <c r="D199" s="315"/>
    </row>
    <row r="200" spans="3:4" ht="12.5">
      <c r="C200" s="11"/>
      <c r="D200" s="315"/>
    </row>
    <row r="201" spans="3:4" ht="12.5">
      <c r="C201" s="11"/>
      <c r="D201" s="315"/>
    </row>
    <row r="202" spans="3:4" ht="12.5">
      <c r="C202" s="11"/>
      <c r="D202" s="315"/>
    </row>
    <row r="203" spans="3:4" ht="12.5">
      <c r="C203" s="11"/>
      <c r="D203" s="315"/>
    </row>
    <row r="204" spans="3:4" ht="12.5">
      <c r="C204" s="11"/>
      <c r="D204" s="315"/>
    </row>
    <row r="205" spans="3:4" ht="12.5">
      <c r="C205" s="11"/>
      <c r="D205" s="315"/>
    </row>
    <row r="206" spans="3:4" ht="12.5">
      <c r="C206" s="11"/>
      <c r="D206" s="315"/>
    </row>
    <row r="207" spans="3:4" ht="12.5">
      <c r="C207" s="11"/>
      <c r="D207" s="315"/>
    </row>
    <row r="208" spans="3:4" ht="12.5">
      <c r="C208" s="11"/>
      <c r="D208" s="315"/>
    </row>
    <row r="209" spans="3:4" ht="12.5">
      <c r="C209" s="11"/>
      <c r="D209" s="315"/>
    </row>
    <row r="210" spans="3:4" ht="12.5">
      <c r="C210" s="11"/>
      <c r="D210" s="315"/>
    </row>
    <row r="211" spans="3:4" ht="12.5">
      <c r="C211" s="11"/>
      <c r="D211" s="315"/>
    </row>
    <row r="212" spans="3:4" ht="12.5">
      <c r="C212" s="11"/>
      <c r="D212" s="315"/>
    </row>
    <row r="213" spans="3:4" ht="12.5">
      <c r="C213" s="11"/>
      <c r="D213" s="315"/>
    </row>
    <row r="214" spans="3:4" ht="12.5">
      <c r="C214" s="11"/>
      <c r="D214" s="315"/>
    </row>
    <row r="215" spans="3:4" ht="12.5">
      <c r="C215" s="11"/>
      <c r="D215" s="315"/>
    </row>
    <row r="216" spans="3:4" ht="12.5">
      <c r="C216" s="11"/>
      <c r="D216" s="315"/>
    </row>
    <row r="217" spans="3:4" ht="12.5">
      <c r="C217" s="11"/>
      <c r="D217" s="315"/>
    </row>
    <row r="218" spans="3:4" ht="12.5">
      <c r="C218" s="11"/>
      <c r="D218" s="315"/>
    </row>
    <row r="219" spans="3:4" ht="12.5">
      <c r="C219" s="11"/>
      <c r="D219" s="315"/>
    </row>
    <row r="220" spans="3:4" ht="12.5">
      <c r="C220" s="11"/>
      <c r="D220" s="315"/>
    </row>
    <row r="221" spans="3:4" ht="12.5">
      <c r="C221" s="11"/>
      <c r="D221" s="315"/>
    </row>
    <row r="222" spans="3:4" ht="12.5">
      <c r="C222" s="11"/>
      <c r="D222" s="315"/>
    </row>
    <row r="223" spans="3:4" ht="12.5">
      <c r="C223" s="11"/>
      <c r="D223" s="315"/>
    </row>
    <row r="224" spans="3:4" ht="12.5">
      <c r="C224" s="11"/>
      <c r="D224" s="315"/>
    </row>
    <row r="225" spans="3:4" ht="12.5">
      <c r="C225" s="11"/>
      <c r="D225" s="315"/>
    </row>
    <row r="226" spans="3:4" ht="12.5">
      <c r="C226" s="11"/>
      <c r="D226" s="315"/>
    </row>
    <row r="227" spans="3:4" ht="12.5">
      <c r="C227" s="11"/>
      <c r="D227" s="315"/>
    </row>
    <row r="228" spans="3:4" ht="12.5">
      <c r="C228" s="11"/>
      <c r="D228" s="315"/>
    </row>
    <row r="229" spans="3:4" ht="12.5">
      <c r="C229" s="11"/>
      <c r="D229" s="315"/>
    </row>
    <row r="230" spans="3:4" ht="12.5">
      <c r="C230" s="11"/>
      <c r="D230" s="315"/>
    </row>
    <row r="231" spans="3:4" ht="12.5">
      <c r="C231" s="11"/>
      <c r="D231" s="315"/>
    </row>
    <row r="232" spans="3:4" ht="12.5">
      <c r="C232" s="11"/>
      <c r="D232" s="315"/>
    </row>
    <row r="233" spans="3:4" ht="12.5">
      <c r="C233" s="11"/>
      <c r="D233" s="315"/>
    </row>
    <row r="234" spans="3:4" ht="12.5">
      <c r="C234" s="11"/>
      <c r="D234" s="315"/>
    </row>
    <row r="235" spans="3:4" ht="12.5">
      <c r="C235" s="11"/>
      <c r="D235" s="315"/>
    </row>
    <row r="236" spans="3:4" ht="12.5">
      <c r="C236" s="11"/>
      <c r="D236" s="315"/>
    </row>
    <row r="237" spans="3:4" ht="12.5">
      <c r="C237" s="11"/>
      <c r="D237" s="315"/>
    </row>
    <row r="238" spans="3:4" ht="12.5">
      <c r="C238" s="11"/>
      <c r="D238" s="315"/>
    </row>
    <row r="239" spans="3:4" ht="12.5">
      <c r="C239" s="11"/>
      <c r="D239" s="315"/>
    </row>
    <row r="240" spans="3:4" ht="12.5">
      <c r="C240" s="11"/>
      <c r="D240" s="315"/>
    </row>
    <row r="241" spans="3:4" ht="12.5">
      <c r="C241" s="11"/>
      <c r="D241" s="315"/>
    </row>
    <row r="242" spans="3:4" ht="12.5">
      <c r="C242" s="11"/>
      <c r="D242" s="315"/>
    </row>
    <row r="243" spans="3:4" ht="12.5">
      <c r="C243" s="11"/>
      <c r="D243" s="315"/>
    </row>
    <row r="244" spans="3:4" ht="12.5">
      <c r="C244" s="11"/>
      <c r="D244" s="315"/>
    </row>
    <row r="245" spans="3:4" ht="12.5">
      <c r="C245" s="11"/>
      <c r="D245" s="315"/>
    </row>
    <row r="246" spans="3:4" ht="12.5">
      <c r="C246" s="11"/>
      <c r="D246" s="315"/>
    </row>
    <row r="247" spans="3:4" ht="12.5">
      <c r="C247" s="11"/>
      <c r="D247" s="315"/>
    </row>
    <row r="248" spans="3:4" ht="12.5">
      <c r="C248" s="11"/>
      <c r="D248" s="315"/>
    </row>
    <row r="249" spans="3:4" ht="12.5">
      <c r="C249" s="11"/>
      <c r="D249" s="315"/>
    </row>
    <row r="250" spans="3:4" ht="12.5">
      <c r="C250" s="11"/>
      <c r="D250" s="315"/>
    </row>
    <row r="251" spans="3:4" ht="12.5">
      <c r="C251" s="11"/>
      <c r="D251" s="315"/>
    </row>
    <row r="252" spans="3:4" ht="12.5">
      <c r="C252" s="11"/>
      <c r="D252" s="315"/>
    </row>
    <row r="253" spans="3:4" ht="12.5">
      <c r="C253" s="11"/>
      <c r="D253" s="315"/>
    </row>
    <row r="254" spans="3:4" ht="12.5">
      <c r="C254" s="11"/>
      <c r="D254" s="315"/>
    </row>
    <row r="255" spans="3:4" ht="12.5">
      <c r="C255" s="11"/>
      <c r="D255" s="315"/>
    </row>
    <row r="256" spans="3:4" ht="12.5">
      <c r="C256" s="11"/>
      <c r="D256" s="315"/>
    </row>
    <row r="257" spans="3:4" ht="12.5">
      <c r="C257" s="11"/>
      <c r="D257" s="315"/>
    </row>
    <row r="258" spans="3:4" ht="12.5">
      <c r="C258" s="11"/>
      <c r="D258" s="315"/>
    </row>
    <row r="259" spans="3:4" ht="12.5">
      <c r="C259" s="11"/>
      <c r="D259" s="315"/>
    </row>
    <row r="260" spans="3:4" ht="12.5">
      <c r="C260" s="11"/>
      <c r="D260" s="315"/>
    </row>
    <row r="261" spans="3:4" ht="12.5">
      <c r="C261" s="11"/>
      <c r="D261" s="315"/>
    </row>
    <row r="262" spans="3:4" ht="12.5">
      <c r="C262" s="11"/>
      <c r="D262" s="315"/>
    </row>
    <row r="263" spans="3:4" ht="12.5">
      <c r="C263" s="11"/>
      <c r="D263" s="315"/>
    </row>
    <row r="264" spans="3:4" ht="12.5">
      <c r="C264" s="11"/>
      <c r="D264" s="315"/>
    </row>
    <row r="265" spans="3:4" ht="12.5">
      <c r="C265" s="11"/>
      <c r="D265" s="315"/>
    </row>
    <row r="266" spans="3:4" ht="12.5">
      <c r="C266" s="11"/>
      <c r="D266" s="315"/>
    </row>
    <row r="267" spans="3:4" ht="12.5">
      <c r="C267" s="11"/>
      <c r="D267" s="315"/>
    </row>
    <row r="268" spans="3:4" ht="12.5">
      <c r="C268" s="11"/>
      <c r="D268" s="315"/>
    </row>
    <row r="269" spans="3:4" ht="12.5">
      <c r="C269" s="11"/>
      <c r="D269" s="315"/>
    </row>
    <row r="270" spans="3:4" ht="12.5">
      <c r="C270" s="11"/>
      <c r="D270" s="315"/>
    </row>
    <row r="271" spans="3:4" ht="12.5">
      <c r="C271" s="11"/>
      <c r="D271" s="315"/>
    </row>
    <row r="272" spans="3:4" ht="12.5">
      <c r="C272" s="11"/>
      <c r="D272" s="315"/>
    </row>
    <row r="273" spans="3:4" ht="12.5">
      <c r="C273" s="11"/>
      <c r="D273" s="315"/>
    </row>
    <row r="274" spans="3:4" ht="12.5">
      <c r="C274" s="11"/>
      <c r="D274" s="315"/>
    </row>
    <row r="275" spans="3:4" ht="12.5">
      <c r="C275" s="11"/>
      <c r="D275" s="315"/>
    </row>
    <row r="276" spans="3:4" ht="12.5">
      <c r="C276" s="11"/>
      <c r="D276" s="315"/>
    </row>
    <row r="277" spans="3:4" ht="12.5">
      <c r="C277" s="11"/>
      <c r="D277" s="315"/>
    </row>
    <row r="278" spans="3:4" ht="12.5">
      <c r="C278" s="11"/>
      <c r="D278" s="315"/>
    </row>
    <row r="279" spans="3:4" ht="12.5">
      <c r="C279" s="11"/>
      <c r="D279" s="315"/>
    </row>
    <row r="280" spans="3:4" ht="12.5">
      <c r="C280" s="11"/>
      <c r="D280" s="315"/>
    </row>
    <row r="281" spans="3:4" ht="12.5">
      <c r="C281" s="11"/>
      <c r="D281" s="315"/>
    </row>
    <row r="282" spans="3:4" ht="12.5">
      <c r="C282" s="11"/>
      <c r="D282" s="315"/>
    </row>
    <row r="283" spans="3:4" ht="12.5">
      <c r="C283" s="11"/>
      <c r="D283" s="315"/>
    </row>
    <row r="284" spans="3:4" ht="12.5">
      <c r="C284" s="11"/>
      <c r="D284" s="315"/>
    </row>
    <row r="285" spans="3:4" ht="12.5">
      <c r="C285" s="11"/>
      <c r="D285" s="315"/>
    </row>
    <row r="286" spans="3:4" ht="12.5">
      <c r="C286" s="11"/>
      <c r="D286" s="315"/>
    </row>
    <row r="287" spans="3:4" ht="12.5">
      <c r="C287" s="11"/>
      <c r="D287" s="315"/>
    </row>
    <row r="288" spans="3:4" ht="12.5">
      <c r="C288" s="11"/>
      <c r="D288" s="315"/>
    </row>
    <row r="289" spans="3:4" ht="12.5">
      <c r="C289" s="11"/>
      <c r="D289" s="315"/>
    </row>
    <row r="290" spans="3:4" ht="12.5">
      <c r="C290" s="11"/>
      <c r="D290" s="315"/>
    </row>
    <row r="291" spans="3:4" ht="12.5">
      <c r="C291" s="11"/>
      <c r="D291" s="315"/>
    </row>
    <row r="292" spans="3:4" ht="12.5">
      <c r="C292" s="11"/>
      <c r="D292" s="315"/>
    </row>
    <row r="293" spans="3:4" ht="12.5">
      <c r="C293" s="11"/>
      <c r="D293" s="315"/>
    </row>
    <row r="294" spans="3:4" ht="12.5">
      <c r="C294" s="11"/>
      <c r="D294" s="315"/>
    </row>
    <row r="295" spans="3:4" ht="12.5">
      <c r="C295" s="11"/>
      <c r="D295" s="315"/>
    </row>
    <row r="296" spans="3:4" ht="12.5">
      <c r="C296" s="11"/>
      <c r="D296" s="315"/>
    </row>
    <row r="297" spans="3:4" ht="12.5">
      <c r="C297" s="11"/>
      <c r="D297" s="315"/>
    </row>
    <row r="298" spans="3:4" ht="12.5">
      <c r="C298" s="11"/>
      <c r="D298" s="315"/>
    </row>
    <row r="299" spans="3:4" ht="12.5">
      <c r="C299" s="11"/>
      <c r="D299" s="315"/>
    </row>
    <row r="300" spans="3:4" ht="12.5">
      <c r="C300" s="11"/>
      <c r="D300" s="315"/>
    </row>
    <row r="301" spans="3:4" ht="12.5">
      <c r="C301" s="11"/>
      <c r="D301" s="315"/>
    </row>
    <row r="302" spans="3:4" ht="12.5">
      <c r="C302" s="11"/>
      <c r="D302" s="315"/>
    </row>
    <row r="303" spans="3:4" ht="12.5">
      <c r="C303" s="11"/>
      <c r="D303" s="315"/>
    </row>
    <row r="304" spans="3:4" ht="12.5">
      <c r="C304" s="11"/>
      <c r="D304" s="315"/>
    </row>
    <row r="305" spans="3:4" ht="12.5">
      <c r="C305" s="11"/>
      <c r="D305" s="315"/>
    </row>
    <row r="306" spans="3:4" ht="12.5">
      <c r="C306" s="11"/>
      <c r="D306" s="315"/>
    </row>
    <row r="307" spans="3:4" ht="12.5">
      <c r="C307" s="11"/>
      <c r="D307" s="315"/>
    </row>
    <row r="308" spans="3:4" ht="12.5">
      <c r="C308" s="11"/>
      <c r="D308" s="315"/>
    </row>
    <row r="309" spans="3:4" ht="12.5">
      <c r="C309" s="11"/>
      <c r="D309" s="315"/>
    </row>
    <row r="310" spans="3:4" ht="12.5">
      <c r="C310" s="11"/>
      <c r="D310" s="315"/>
    </row>
    <row r="311" spans="3:4" ht="12.5">
      <c r="C311" s="11"/>
      <c r="D311" s="315"/>
    </row>
    <row r="312" spans="3:4" ht="12.5">
      <c r="C312" s="11"/>
      <c r="D312" s="315"/>
    </row>
    <row r="313" spans="3:4" ht="12.5">
      <c r="C313" s="11"/>
      <c r="D313" s="315"/>
    </row>
    <row r="314" spans="3:4" ht="12.5">
      <c r="C314" s="11"/>
      <c r="D314" s="315"/>
    </row>
    <row r="315" spans="3:4" ht="12.5">
      <c r="C315" s="11"/>
      <c r="D315" s="315"/>
    </row>
    <row r="316" spans="3:4" ht="12.5">
      <c r="C316" s="11"/>
      <c r="D316" s="315"/>
    </row>
    <row r="317" spans="3:4" ht="12.5">
      <c r="C317" s="11"/>
      <c r="D317" s="315"/>
    </row>
    <row r="318" spans="3:4" ht="12.5">
      <c r="C318" s="11"/>
      <c r="D318" s="315"/>
    </row>
    <row r="319" spans="3:4" ht="12.5">
      <c r="C319" s="11"/>
      <c r="D319" s="315"/>
    </row>
    <row r="320" spans="3:4" ht="12.5">
      <c r="C320" s="11"/>
      <c r="D320" s="315"/>
    </row>
    <row r="321" spans="3:4" ht="12.5">
      <c r="C321" s="11"/>
      <c r="D321" s="315"/>
    </row>
    <row r="322" spans="3:4" ht="12.5">
      <c r="C322" s="11"/>
      <c r="D322" s="315"/>
    </row>
    <row r="323" spans="3:4" ht="12.5">
      <c r="C323" s="11"/>
      <c r="D323" s="315"/>
    </row>
    <row r="324" spans="3:4" ht="12.5">
      <c r="C324" s="11"/>
      <c r="D324" s="315"/>
    </row>
    <row r="325" spans="3:4" ht="12.5">
      <c r="C325" s="11"/>
      <c r="D325" s="315"/>
    </row>
    <row r="326" spans="3:4" ht="12.5">
      <c r="C326" s="11"/>
      <c r="D326" s="315"/>
    </row>
    <row r="327" spans="3:4" ht="12.5">
      <c r="C327" s="11"/>
      <c r="D327" s="315"/>
    </row>
    <row r="328" spans="3:4" ht="12.5">
      <c r="C328" s="11"/>
      <c r="D328" s="315"/>
    </row>
    <row r="329" spans="3:4" ht="12.5">
      <c r="C329" s="11"/>
      <c r="D329" s="315"/>
    </row>
    <row r="330" spans="3:4" ht="12.5">
      <c r="C330" s="11"/>
      <c r="D330" s="315"/>
    </row>
    <row r="331" spans="3:4" ht="12.5">
      <c r="C331" s="11"/>
      <c r="D331" s="315"/>
    </row>
    <row r="332" spans="3:4" ht="12.5">
      <c r="C332" s="11"/>
      <c r="D332" s="315"/>
    </row>
    <row r="333" spans="3:4" ht="12.5">
      <c r="C333" s="11"/>
      <c r="D333" s="315"/>
    </row>
    <row r="334" spans="3:4" ht="12.5">
      <c r="C334" s="11"/>
      <c r="D334" s="315"/>
    </row>
    <row r="335" spans="3:4" ht="12.5">
      <c r="C335" s="11"/>
      <c r="D335" s="315"/>
    </row>
    <row r="336" spans="3:4" ht="12.5">
      <c r="C336" s="11"/>
      <c r="D336" s="315"/>
    </row>
    <row r="337" spans="3:4" ht="12.5">
      <c r="C337" s="11"/>
      <c r="D337" s="315"/>
    </row>
    <row r="338" spans="3:4" ht="12.5">
      <c r="C338" s="11"/>
      <c r="D338" s="315"/>
    </row>
    <row r="339" spans="3:4" ht="12.5">
      <c r="C339" s="11"/>
      <c r="D339" s="315"/>
    </row>
    <row r="340" spans="3:4" ht="12.5">
      <c r="C340" s="11"/>
      <c r="D340" s="315"/>
    </row>
    <row r="341" spans="3:4" ht="12.5">
      <c r="C341" s="11"/>
      <c r="D341" s="315"/>
    </row>
    <row r="342" spans="3:4" ht="12.5">
      <c r="C342" s="11"/>
      <c r="D342" s="315"/>
    </row>
    <row r="343" spans="3:4" ht="12.5">
      <c r="C343" s="11"/>
      <c r="D343" s="315"/>
    </row>
    <row r="344" spans="3:4" ht="12.5">
      <c r="C344" s="11"/>
      <c r="D344" s="315"/>
    </row>
    <row r="345" spans="3:4" ht="12.5">
      <c r="C345" s="11"/>
      <c r="D345" s="315"/>
    </row>
    <row r="346" spans="3:4" ht="12.5">
      <c r="C346" s="11"/>
      <c r="D346" s="315"/>
    </row>
    <row r="347" spans="3:4" ht="12.5">
      <c r="C347" s="11"/>
      <c r="D347" s="315"/>
    </row>
    <row r="348" spans="3:4" ht="12.5">
      <c r="C348" s="11"/>
      <c r="D348" s="315"/>
    </row>
    <row r="349" spans="3:4" ht="12.5">
      <c r="C349" s="11"/>
      <c r="D349" s="315"/>
    </row>
    <row r="350" spans="3:4" ht="12.5">
      <c r="C350" s="11"/>
      <c r="D350" s="315"/>
    </row>
    <row r="351" spans="3:4" ht="12.5">
      <c r="C351" s="11"/>
      <c r="D351" s="315"/>
    </row>
    <row r="352" spans="3:4" ht="12.5">
      <c r="C352" s="11"/>
      <c r="D352" s="315"/>
    </row>
    <row r="353" spans="3:4" ht="12.5">
      <c r="C353" s="11"/>
      <c r="D353" s="315"/>
    </row>
    <row r="354" spans="3:4" ht="12.5">
      <c r="C354" s="11"/>
      <c r="D354" s="315"/>
    </row>
    <row r="355" spans="3:4" ht="12.5">
      <c r="C355" s="11"/>
      <c r="D355" s="315"/>
    </row>
    <row r="356" spans="3:4" ht="12.5">
      <c r="C356" s="11"/>
      <c r="D356" s="315"/>
    </row>
    <row r="357" spans="3:4" ht="12.5">
      <c r="C357" s="11"/>
      <c r="D357" s="315"/>
    </row>
    <row r="358" spans="3:4" ht="12.5">
      <c r="C358" s="11"/>
      <c r="D358" s="315"/>
    </row>
    <row r="359" spans="3:4" ht="12.5">
      <c r="C359" s="11"/>
      <c r="D359" s="315"/>
    </row>
    <row r="360" spans="3:4" ht="12.5">
      <c r="C360" s="11"/>
      <c r="D360" s="315"/>
    </row>
    <row r="361" spans="3:4" ht="12.5">
      <c r="C361" s="11"/>
      <c r="D361" s="315"/>
    </row>
    <row r="362" spans="3:4" ht="12.5">
      <c r="C362" s="11"/>
      <c r="D362" s="315"/>
    </row>
    <row r="363" spans="3:4" ht="12.5">
      <c r="C363" s="11"/>
      <c r="D363" s="315"/>
    </row>
    <row r="364" spans="3:4" ht="12.5">
      <c r="C364" s="11"/>
      <c r="D364" s="315"/>
    </row>
    <row r="365" spans="3:4" ht="12.5">
      <c r="C365" s="11"/>
      <c r="D365" s="315"/>
    </row>
    <row r="366" spans="3:4" ht="12.5">
      <c r="C366" s="11"/>
      <c r="D366" s="315"/>
    </row>
    <row r="367" spans="3:4" ht="12.5">
      <c r="C367" s="11"/>
      <c r="D367" s="315"/>
    </row>
    <row r="368" spans="3:4" ht="12.5">
      <c r="C368" s="11"/>
      <c r="D368" s="315"/>
    </row>
    <row r="369" spans="3:4" ht="12.5">
      <c r="C369" s="11"/>
      <c r="D369" s="315"/>
    </row>
    <row r="370" spans="3:4" ht="12.5">
      <c r="C370" s="11"/>
      <c r="D370" s="315"/>
    </row>
    <row r="371" spans="3:4" ht="12.5">
      <c r="C371" s="11"/>
      <c r="D371" s="315"/>
    </row>
    <row r="372" spans="3:4" ht="12.5">
      <c r="C372" s="11"/>
      <c r="D372" s="315"/>
    </row>
    <row r="373" spans="3:4" ht="12.5">
      <c r="C373" s="11"/>
      <c r="D373" s="315"/>
    </row>
    <row r="374" spans="3:4" ht="12.5">
      <c r="C374" s="11"/>
      <c r="D374" s="315"/>
    </row>
    <row r="375" spans="3:4" ht="12.5">
      <c r="C375" s="11"/>
      <c r="D375" s="315"/>
    </row>
    <row r="376" spans="3:4" ht="12.5">
      <c r="C376" s="11"/>
      <c r="D376" s="315"/>
    </row>
    <row r="377" spans="3:4" ht="12.5">
      <c r="C377" s="11"/>
      <c r="D377" s="315"/>
    </row>
    <row r="378" spans="3:4" ht="12.5">
      <c r="C378" s="11"/>
      <c r="D378" s="315"/>
    </row>
    <row r="379" spans="3:4" ht="12.5">
      <c r="C379" s="11"/>
      <c r="D379" s="315"/>
    </row>
    <row r="380" spans="3:4" ht="12.5">
      <c r="C380" s="11"/>
      <c r="D380" s="315"/>
    </row>
    <row r="381" spans="3:4" ht="12.5">
      <c r="C381" s="11"/>
      <c r="D381" s="315"/>
    </row>
    <row r="382" spans="3:4" ht="12.5">
      <c r="C382" s="11"/>
      <c r="D382" s="315"/>
    </row>
    <row r="383" spans="3:4" ht="12.5">
      <c r="C383" s="11"/>
      <c r="D383" s="315"/>
    </row>
    <row r="384" spans="3:4" ht="12.5">
      <c r="C384" s="11"/>
      <c r="D384" s="315"/>
    </row>
    <row r="385" spans="3:4" ht="12.5">
      <c r="C385" s="11"/>
      <c r="D385" s="315"/>
    </row>
    <row r="386" spans="3:4" ht="12.5">
      <c r="C386" s="11"/>
      <c r="D386" s="315"/>
    </row>
    <row r="387" spans="3:4" ht="12.5">
      <c r="C387" s="11"/>
      <c r="D387" s="315"/>
    </row>
    <row r="388" spans="3:4" ht="12.5">
      <c r="C388" s="11"/>
      <c r="D388" s="315"/>
    </row>
    <row r="389" spans="3:4" ht="12.5">
      <c r="C389" s="11"/>
      <c r="D389" s="315"/>
    </row>
    <row r="390" spans="3:4" ht="12.5">
      <c r="C390" s="11"/>
      <c r="D390" s="315"/>
    </row>
    <row r="391" spans="3:4" ht="12.5">
      <c r="C391" s="11"/>
      <c r="D391" s="315"/>
    </row>
    <row r="392" spans="3:4" ht="12.5">
      <c r="C392" s="11"/>
      <c r="D392" s="315"/>
    </row>
    <row r="393" spans="3:4" ht="12.5">
      <c r="C393" s="11"/>
      <c r="D393" s="315"/>
    </row>
    <row r="394" spans="3:4" ht="12.5">
      <c r="C394" s="11"/>
      <c r="D394" s="315"/>
    </row>
    <row r="395" spans="3:4" ht="12.5">
      <c r="C395" s="11"/>
      <c r="D395" s="315"/>
    </row>
    <row r="396" spans="3:4" ht="12.5">
      <c r="C396" s="11"/>
      <c r="D396" s="315"/>
    </row>
    <row r="397" spans="3:4" ht="12.5">
      <c r="C397" s="11"/>
      <c r="D397" s="315"/>
    </row>
    <row r="398" spans="3:4" ht="12.5">
      <c r="C398" s="11"/>
      <c r="D398" s="315"/>
    </row>
    <row r="399" spans="3:4" ht="12.5">
      <c r="C399" s="11"/>
      <c r="D399" s="315"/>
    </row>
    <row r="400" spans="3:4" ht="12.5">
      <c r="C400" s="11"/>
      <c r="D400" s="315"/>
    </row>
    <row r="401" spans="3:4" ht="12.5">
      <c r="C401" s="11"/>
      <c r="D401" s="315"/>
    </row>
    <row r="402" spans="3:4" ht="12.5">
      <c r="C402" s="11"/>
      <c r="D402" s="315"/>
    </row>
    <row r="403" spans="3:4" ht="12.5">
      <c r="C403" s="11"/>
      <c r="D403" s="315"/>
    </row>
    <row r="404" spans="3:4" ht="12.5">
      <c r="C404" s="11"/>
      <c r="D404" s="315"/>
    </row>
    <row r="405" spans="3:4" ht="12.5">
      <c r="C405" s="11"/>
      <c r="D405" s="315"/>
    </row>
    <row r="406" spans="3:4" ht="12.5">
      <c r="C406" s="11"/>
      <c r="D406" s="315"/>
    </row>
    <row r="407" spans="3:4" ht="12.5">
      <c r="C407" s="11"/>
      <c r="D407" s="315"/>
    </row>
    <row r="408" spans="3:4" ht="12.5">
      <c r="C408" s="11"/>
      <c r="D408" s="315"/>
    </row>
    <row r="409" spans="3:4" ht="12.5">
      <c r="C409" s="11"/>
      <c r="D409" s="315"/>
    </row>
    <row r="410" spans="3:4" ht="12.5">
      <c r="C410" s="11"/>
      <c r="D410" s="315"/>
    </row>
    <row r="411" spans="3:4" ht="12.5">
      <c r="C411" s="11"/>
      <c r="D411" s="315"/>
    </row>
    <row r="412" spans="3:4" ht="12.5">
      <c r="C412" s="11"/>
      <c r="D412" s="315"/>
    </row>
    <row r="413" spans="3:4" ht="12.5">
      <c r="C413" s="11"/>
      <c r="D413" s="315"/>
    </row>
    <row r="414" spans="3:4" ht="12.5">
      <c r="C414" s="11"/>
      <c r="D414" s="315"/>
    </row>
    <row r="415" spans="3:4" ht="12.5">
      <c r="C415" s="11"/>
      <c r="D415" s="315"/>
    </row>
    <row r="416" spans="3:4" ht="12.5">
      <c r="C416" s="11"/>
      <c r="D416" s="315"/>
    </row>
    <row r="417" spans="3:4" ht="12.5">
      <c r="C417" s="11"/>
      <c r="D417" s="315"/>
    </row>
    <row r="418" spans="3:4" ht="12.5">
      <c r="C418" s="11"/>
      <c r="D418" s="315"/>
    </row>
    <row r="419" spans="3:4" ht="12.5">
      <c r="C419" s="11"/>
      <c r="D419" s="315"/>
    </row>
    <row r="420" spans="3:4" ht="12.5">
      <c r="C420" s="11"/>
      <c r="D420" s="315"/>
    </row>
    <row r="421" spans="3:4" ht="12.5">
      <c r="C421" s="11"/>
      <c r="D421" s="315"/>
    </row>
    <row r="422" spans="3:4" ht="12.5">
      <c r="C422" s="11"/>
      <c r="D422" s="315"/>
    </row>
    <row r="423" spans="3:4" ht="12.5">
      <c r="C423" s="11"/>
      <c r="D423" s="315"/>
    </row>
    <row r="424" spans="3:4" ht="12.5">
      <c r="C424" s="11"/>
      <c r="D424" s="315"/>
    </row>
    <row r="425" spans="3:4" ht="12.5">
      <c r="C425" s="11"/>
      <c r="D425" s="315"/>
    </row>
    <row r="426" spans="3:4" ht="12.5">
      <c r="C426" s="11"/>
      <c r="D426" s="315"/>
    </row>
    <row r="427" spans="3:4" ht="12.5">
      <c r="C427" s="11"/>
      <c r="D427" s="315"/>
    </row>
    <row r="428" spans="3:4" ht="12.5">
      <c r="C428" s="11"/>
      <c r="D428" s="315"/>
    </row>
    <row r="429" spans="3:4" ht="12.5">
      <c r="C429" s="11"/>
      <c r="D429" s="315"/>
    </row>
    <row r="430" spans="3:4" ht="12.5">
      <c r="C430" s="11"/>
      <c r="D430" s="315"/>
    </row>
    <row r="431" spans="3:4" ht="12.5">
      <c r="C431" s="11"/>
      <c r="D431" s="315"/>
    </row>
    <row r="432" spans="3:4" ht="12.5">
      <c r="C432" s="11"/>
      <c r="D432" s="315"/>
    </row>
    <row r="433" spans="3:4" ht="12.5">
      <c r="C433" s="11"/>
      <c r="D433" s="315"/>
    </row>
    <row r="434" spans="3:4" ht="12.5">
      <c r="C434" s="11"/>
      <c r="D434" s="315"/>
    </row>
    <row r="435" spans="3:4" ht="12.5">
      <c r="C435" s="11"/>
      <c r="D435" s="315"/>
    </row>
    <row r="436" spans="3:4" ht="12.5">
      <c r="C436" s="11"/>
      <c r="D436" s="315"/>
    </row>
    <row r="437" spans="3:4" ht="12.5">
      <c r="C437" s="11"/>
      <c r="D437" s="315"/>
    </row>
    <row r="438" spans="3:4" ht="12.5">
      <c r="C438" s="11"/>
      <c r="D438" s="315"/>
    </row>
    <row r="439" spans="3:4" ht="12.5">
      <c r="C439" s="11"/>
      <c r="D439" s="315"/>
    </row>
    <row r="440" spans="3:4" ht="12.5">
      <c r="C440" s="11"/>
      <c r="D440" s="315"/>
    </row>
    <row r="441" spans="3:4" ht="12.5">
      <c r="C441" s="11"/>
      <c r="D441" s="315"/>
    </row>
    <row r="442" spans="3:4" ht="12.5">
      <c r="C442" s="11"/>
      <c r="D442" s="315"/>
    </row>
    <row r="443" spans="3:4" ht="12.5">
      <c r="C443" s="11"/>
      <c r="D443" s="315"/>
    </row>
    <row r="444" spans="3:4" ht="12.5">
      <c r="C444" s="11"/>
      <c r="D444" s="315"/>
    </row>
    <row r="445" spans="3:4" ht="12.5">
      <c r="C445" s="11"/>
      <c r="D445" s="315"/>
    </row>
    <row r="446" spans="3:4" ht="12.5">
      <c r="C446" s="11"/>
      <c r="D446" s="315"/>
    </row>
    <row r="447" spans="3:4" ht="12.5">
      <c r="C447" s="11"/>
      <c r="D447" s="315"/>
    </row>
    <row r="448" spans="3:4" ht="12.5">
      <c r="C448" s="11"/>
      <c r="D448" s="315"/>
    </row>
    <row r="449" spans="3:4" ht="12.5">
      <c r="C449" s="11"/>
      <c r="D449" s="315"/>
    </row>
    <row r="450" spans="3:4" ht="12.5">
      <c r="C450" s="11"/>
      <c r="D450" s="315"/>
    </row>
    <row r="451" spans="3:4" ht="12.5">
      <c r="C451" s="11"/>
      <c r="D451" s="315"/>
    </row>
    <row r="452" spans="3:4" ht="12.5">
      <c r="C452" s="11"/>
      <c r="D452" s="315"/>
    </row>
    <row r="453" spans="3:4" ht="12.5">
      <c r="C453" s="11"/>
      <c r="D453" s="315"/>
    </row>
    <row r="454" spans="3:4" ht="12.5">
      <c r="C454" s="11"/>
      <c r="D454" s="315"/>
    </row>
    <row r="455" spans="3:4" ht="12.5">
      <c r="C455" s="11"/>
      <c r="D455" s="315"/>
    </row>
    <row r="456" spans="3:4" ht="12.5">
      <c r="C456" s="11"/>
      <c r="D456" s="315"/>
    </row>
    <row r="457" spans="3:4" ht="12.5">
      <c r="C457" s="11"/>
      <c r="D457" s="315"/>
    </row>
    <row r="458" spans="3:4" ht="12.5">
      <c r="C458" s="11"/>
      <c r="D458" s="315"/>
    </row>
    <row r="459" spans="3:4" ht="12.5">
      <c r="C459" s="11"/>
      <c r="D459" s="315"/>
    </row>
    <row r="460" spans="3:4" ht="12.5">
      <c r="C460" s="11"/>
      <c r="D460" s="315"/>
    </row>
    <row r="461" spans="3:4" ht="12.5">
      <c r="C461" s="11"/>
      <c r="D461" s="315"/>
    </row>
    <row r="462" spans="3:4" ht="12.5">
      <c r="C462" s="11"/>
      <c r="D462" s="315"/>
    </row>
    <row r="463" spans="3:4" ht="12.5">
      <c r="C463" s="11"/>
      <c r="D463" s="315"/>
    </row>
    <row r="464" spans="3:4" ht="12.5">
      <c r="C464" s="11"/>
      <c r="D464" s="315"/>
    </row>
    <row r="465" spans="3:4" ht="12.5">
      <c r="C465" s="11"/>
      <c r="D465" s="315"/>
    </row>
    <row r="466" spans="3:4" ht="12.5">
      <c r="C466" s="11"/>
      <c r="D466" s="315"/>
    </row>
    <row r="467" spans="3:4" ht="12.5">
      <c r="C467" s="11"/>
      <c r="D467" s="315"/>
    </row>
    <row r="468" spans="3:4" ht="12.5">
      <c r="C468" s="11"/>
      <c r="D468" s="315"/>
    </row>
    <row r="469" spans="3:4" ht="12.5">
      <c r="C469" s="11"/>
      <c r="D469" s="315"/>
    </row>
    <row r="470" spans="3:4" ht="12.5">
      <c r="C470" s="11"/>
      <c r="D470" s="315"/>
    </row>
    <row r="471" spans="3:4" ht="12.5">
      <c r="C471" s="11"/>
      <c r="D471" s="315"/>
    </row>
    <row r="472" spans="3:4" ht="12.5">
      <c r="C472" s="11"/>
      <c r="D472" s="315"/>
    </row>
    <row r="473" spans="3:4" ht="12.5">
      <c r="C473" s="11"/>
      <c r="D473" s="315"/>
    </row>
    <row r="474" spans="3:4" ht="12.5">
      <c r="C474" s="11"/>
      <c r="D474" s="315"/>
    </row>
    <row r="475" spans="3:4" ht="12.5">
      <c r="C475" s="11"/>
      <c r="D475" s="315"/>
    </row>
    <row r="476" spans="3:4" ht="12.5">
      <c r="C476" s="11"/>
      <c r="D476" s="315"/>
    </row>
    <row r="477" spans="3:4" ht="12.5">
      <c r="C477" s="11"/>
      <c r="D477" s="315"/>
    </row>
    <row r="478" spans="3:4" ht="12.5">
      <c r="C478" s="11"/>
      <c r="D478" s="315"/>
    </row>
    <row r="479" spans="3:4" ht="12.5">
      <c r="C479" s="11"/>
      <c r="D479" s="315"/>
    </row>
    <row r="480" spans="3:4" ht="12.5">
      <c r="C480" s="11"/>
      <c r="D480" s="315"/>
    </row>
    <row r="481" spans="3:4" ht="12.5">
      <c r="C481" s="11"/>
      <c r="D481" s="315"/>
    </row>
    <row r="482" spans="3:4" ht="12.5">
      <c r="C482" s="11"/>
      <c r="D482" s="315"/>
    </row>
    <row r="483" spans="3:4" ht="12.5">
      <c r="C483" s="11"/>
      <c r="D483" s="315"/>
    </row>
    <row r="484" spans="3:4" ht="12.5">
      <c r="C484" s="11"/>
      <c r="D484" s="315"/>
    </row>
    <row r="485" spans="3:4" ht="12.5">
      <c r="C485" s="11"/>
      <c r="D485" s="315"/>
    </row>
    <row r="486" spans="3:4" ht="12.5">
      <c r="C486" s="11"/>
      <c r="D486" s="315"/>
    </row>
    <row r="487" spans="3:4" ht="12.5">
      <c r="C487" s="11"/>
      <c r="D487" s="315"/>
    </row>
    <row r="488" spans="3:4" ht="12.5">
      <c r="C488" s="11"/>
      <c r="D488" s="315"/>
    </row>
    <row r="489" spans="3:4" ht="12.5">
      <c r="C489" s="11"/>
      <c r="D489" s="315"/>
    </row>
    <row r="490" spans="3:4" ht="12.5">
      <c r="C490" s="11"/>
      <c r="D490" s="315"/>
    </row>
    <row r="491" spans="3:4" ht="12.5">
      <c r="C491" s="11"/>
      <c r="D491" s="315"/>
    </row>
    <row r="492" spans="3:4" ht="12.5">
      <c r="C492" s="11"/>
      <c r="D492" s="315"/>
    </row>
    <row r="493" spans="3:4" ht="12.5">
      <c r="C493" s="11"/>
      <c r="D493" s="315"/>
    </row>
    <row r="494" spans="3:4" ht="12.5">
      <c r="C494" s="11"/>
      <c r="D494" s="315"/>
    </row>
    <row r="495" spans="3:4" ht="12.5">
      <c r="C495" s="11"/>
      <c r="D495" s="315"/>
    </row>
    <row r="496" spans="3:4" ht="12.5">
      <c r="C496" s="11"/>
      <c r="D496" s="315"/>
    </row>
    <row r="497" spans="3:4" ht="12.5">
      <c r="C497" s="11"/>
      <c r="D497" s="315"/>
    </row>
    <row r="498" spans="3:4" ht="12.5">
      <c r="C498" s="11"/>
      <c r="D498" s="315"/>
    </row>
    <row r="499" spans="3:4" ht="12.5">
      <c r="C499" s="11"/>
      <c r="D499" s="315"/>
    </row>
    <row r="500" spans="3:4" ht="12.5">
      <c r="C500" s="11"/>
      <c r="D500" s="315"/>
    </row>
    <row r="501" spans="3:4" ht="12.5">
      <c r="C501" s="11"/>
      <c r="D501" s="315"/>
    </row>
    <row r="502" spans="3:4" ht="12.5">
      <c r="C502" s="11"/>
      <c r="D502" s="315"/>
    </row>
    <row r="503" spans="3:4" ht="12.5">
      <c r="C503" s="11"/>
      <c r="D503" s="315"/>
    </row>
    <row r="504" spans="3:4" ht="12.5">
      <c r="C504" s="11"/>
      <c r="D504" s="315"/>
    </row>
    <row r="505" spans="3:4" ht="12.5">
      <c r="C505" s="11"/>
      <c r="D505" s="315"/>
    </row>
    <row r="506" spans="3:4" ht="12.5">
      <c r="C506" s="11"/>
      <c r="D506" s="315"/>
    </row>
    <row r="507" spans="3:4" ht="12.5">
      <c r="C507" s="11"/>
      <c r="D507" s="315"/>
    </row>
    <row r="508" spans="3:4" ht="12.5">
      <c r="C508" s="11"/>
      <c r="D508" s="315"/>
    </row>
    <row r="509" spans="3:4" ht="12.5">
      <c r="C509" s="11"/>
      <c r="D509" s="315"/>
    </row>
    <row r="510" spans="3:4" ht="12.5">
      <c r="C510" s="11"/>
      <c r="D510" s="315"/>
    </row>
    <row r="511" spans="3:4" ht="12.5">
      <c r="C511" s="11"/>
      <c r="D511" s="315"/>
    </row>
    <row r="512" spans="3:4" ht="12.5">
      <c r="C512" s="11"/>
      <c r="D512" s="315"/>
    </row>
    <row r="513" spans="3:4" ht="12.5">
      <c r="C513" s="11"/>
      <c r="D513" s="315"/>
    </row>
    <row r="514" spans="3:4" ht="12.5">
      <c r="C514" s="11"/>
      <c r="D514" s="315"/>
    </row>
    <row r="515" spans="3:4" ht="12.5">
      <c r="C515" s="11"/>
      <c r="D515" s="315"/>
    </row>
    <row r="516" spans="3:4" ht="12.5">
      <c r="C516" s="11"/>
      <c r="D516" s="315"/>
    </row>
    <row r="517" spans="3:4" ht="12.5">
      <c r="C517" s="11"/>
      <c r="D517" s="315"/>
    </row>
    <row r="518" spans="3:4" ht="12.5">
      <c r="C518" s="11"/>
      <c r="D518" s="315"/>
    </row>
    <row r="519" spans="3:4" ht="12.5">
      <c r="C519" s="11"/>
      <c r="D519" s="315"/>
    </row>
    <row r="520" spans="3:4" ht="12.5">
      <c r="C520" s="11"/>
      <c r="D520" s="315"/>
    </row>
    <row r="521" spans="3:4" ht="12.5">
      <c r="C521" s="11"/>
      <c r="D521" s="315"/>
    </row>
    <row r="522" spans="3:4" ht="12.5">
      <c r="C522" s="11"/>
      <c r="D522" s="315"/>
    </row>
    <row r="523" spans="3:4" ht="12.5">
      <c r="C523" s="11"/>
      <c r="D523" s="315"/>
    </row>
    <row r="524" spans="3:4" ht="12.5">
      <c r="C524" s="11"/>
      <c r="D524" s="315"/>
    </row>
    <row r="525" spans="3:4" ht="12.5">
      <c r="C525" s="11"/>
      <c r="D525" s="315"/>
    </row>
    <row r="526" spans="3:4" ht="12.5">
      <c r="C526" s="11"/>
      <c r="D526" s="315"/>
    </row>
    <row r="527" spans="3:4" ht="12.5">
      <c r="C527" s="11"/>
      <c r="D527" s="315"/>
    </row>
    <row r="528" spans="3:4" ht="12.5">
      <c r="C528" s="11"/>
      <c r="D528" s="315"/>
    </row>
    <row r="529" spans="3:4" ht="12.5">
      <c r="C529" s="11"/>
      <c r="D529" s="315"/>
    </row>
    <row r="530" spans="3:4" ht="12.5">
      <c r="C530" s="11"/>
      <c r="D530" s="315"/>
    </row>
    <row r="531" spans="3:4" ht="12.5">
      <c r="C531" s="11"/>
      <c r="D531" s="315"/>
    </row>
    <row r="532" spans="3:4" ht="12.5">
      <c r="C532" s="11"/>
      <c r="D532" s="315"/>
    </row>
    <row r="533" spans="3:4" ht="12.5">
      <c r="C533" s="11"/>
      <c r="D533" s="315"/>
    </row>
    <row r="534" spans="3:4" ht="12.5">
      <c r="C534" s="11"/>
      <c r="D534" s="315"/>
    </row>
    <row r="535" spans="3:4" ht="12.5">
      <c r="C535" s="11"/>
      <c r="D535" s="315"/>
    </row>
    <row r="536" spans="3:4" ht="12.5">
      <c r="C536" s="11"/>
      <c r="D536" s="315"/>
    </row>
    <row r="537" spans="3:4" ht="12.5">
      <c r="C537" s="11"/>
      <c r="D537" s="315"/>
    </row>
    <row r="538" spans="3:4" ht="12.5">
      <c r="C538" s="11"/>
      <c r="D538" s="315"/>
    </row>
    <row r="539" spans="3:4" ht="12.5">
      <c r="C539" s="11"/>
      <c r="D539" s="315"/>
    </row>
    <row r="540" spans="3:4" ht="12.5">
      <c r="C540" s="11"/>
      <c r="D540" s="315"/>
    </row>
    <row r="541" spans="3:4" ht="12.5">
      <c r="C541" s="11"/>
      <c r="D541" s="315"/>
    </row>
    <row r="542" spans="3:4" ht="12.5">
      <c r="C542" s="11"/>
      <c r="D542" s="315"/>
    </row>
    <row r="543" spans="3:4" ht="12.5">
      <c r="C543" s="11"/>
      <c r="D543" s="315"/>
    </row>
    <row r="544" spans="3:4" ht="12.5">
      <c r="C544" s="11"/>
      <c r="D544" s="315"/>
    </row>
    <row r="545" spans="3:4" ht="12.5">
      <c r="C545" s="11"/>
      <c r="D545" s="315"/>
    </row>
    <row r="546" spans="3:4" ht="12.5">
      <c r="C546" s="11"/>
      <c r="D546" s="315"/>
    </row>
    <row r="547" spans="3:4" ht="12.5">
      <c r="C547" s="11"/>
      <c r="D547" s="315"/>
    </row>
    <row r="548" spans="3:4" ht="12.5">
      <c r="C548" s="11"/>
      <c r="D548" s="315"/>
    </row>
    <row r="549" spans="3:4" ht="12.5">
      <c r="C549" s="11"/>
      <c r="D549" s="315"/>
    </row>
    <row r="550" spans="3:4" ht="12.5">
      <c r="C550" s="11"/>
      <c r="D550" s="315"/>
    </row>
    <row r="551" spans="3:4" ht="12.5">
      <c r="C551" s="11"/>
      <c r="D551" s="315"/>
    </row>
    <row r="552" spans="3:4" ht="12.5">
      <c r="C552" s="11"/>
      <c r="D552" s="315"/>
    </row>
    <row r="553" spans="3:4" ht="12.5">
      <c r="C553" s="11"/>
      <c r="D553" s="315"/>
    </row>
    <row r="554" spans="3:4" ht="12.5">
      <c r="C554" s="11"/>
      <c r="D554" s="315"/>
    </row>
    <row r="555" spans="3:4" ht="12.5">
      <c r="C555" s="11"/>
      <c r="D555" s="315"/>
    </row>
    <row r="556" spans="3:4" ht="12.5">
      <c r="C556" s="11"/>
      <c r="D556" s="315"/>
    </row>
    <row r="557" spans="3:4" ht="12.5">
      <c r="C557" s="11"/>
      <c r="D557" s="315"/>
    </row>
    <row r="558" spans="3:4" ht="12.5">
      <c r="C558" s="11"/>
      <c r="D558" s="315"/>
    </row>
    <row r="559" spans="3:4" ht="12.5">
      <c r="C559" s="11"/>
      <c r="D559" s="315"/>
    </row>
    <row r="560" spans="3:4" ht="12.5">
      <c r="C560" s="11"/>
      <c r="D560" s="315"/>
    </row>
    <row r="561" spans="3:4" ht="12.5">
      <c r="C561" s="11"/>
      <c r="D561" s="315"/>
    </row>
    <row r="562" spans="3:4" ht="12.5">
      <c r="C562" s="11"/>
      <c r="D562" s="315"/>
    </row>
    <row r="563" spans="3:4" ht="12.5">
      <c r="C563" s="11"/>
      <c r="D563" s="315"/>
    </row>
    <row r="564" spans="3:4" ht="12.5">
      <c r="C564" s="11"/>
      <c r="D564" s="315"/>
    </row>
    <row r="565" spans="3:4" ht="12.5">
      <c r="C565" s="11"/>
      <c r="D565" s="315"/>
    </row>
    <row r="566" spans="3:4" ht="12.5">
      <c r="C566" s="11"/>
      <c r="D566" s="315"/>
    </row>
    <row r="567" spans="3:4" ht="12.5">
      <c r="C567" s="11"/>
      <c r="D567" s="315"/>
    </row>
    <row r="568" spans="3:4" ht="12.5">
      <c r="C568" s="11"/>
      <c r="D568" s="315"/>
    </row>
    <row r="569" spans="3:4" ht="12.5">
      <c r="C569" s="11"/>
      <c r="D569" s="315"/>
    </row>
    <row r="570" spans="3:4" ht="12.5">
      <c r="C570" s="11"/>
      <c r="D570" s="315"/>
    </row>
    <row r="571" spans="3:4" ht="12.5">
      <c r="C571" s="11"/>
      <c r="D571" s="315"/>
    </row>
    <row r="572" spans="3:4" ht="12.5">
      <c r="C572" s="11"/>
      <c r="D572" s="315"/>
    </row>
    <row r="573" spans="3:4" ht="12.5">
      <c r="C573" s="11"/>
      <c r="D573" s="315"/>
    </row>
    <row r="574" spans="3:4" ht="12.5">
      <c r="C574" s="11"/>
      <c r="D574" s="315"/>
    </row>
    <row r="575" spans="3:4" ht="12.5">
      <c r="C575" s="11"/>
      <c r="D575" s="315"/>
    </row>
    <row r="576" spans="3:4" ht="12.5">
      <c r="C576" s="11"/>
      <c r="D576" s="315"/>
    </row>
    <row r="577" spans="3:4" ht="12.5">
      <c r="C577" s="11"/>
      <c r="D577" s="315"/>
    </row>
    <row r="578" spans="3:4" ht="12.5">
      <c r="C578" s="11"/>
      <c r="D578" s="315"/>
    </row>
    <row r="579" spans="3:4" ht="12.5">
      <c r="C579" s="11"/>
      <c r="D579" s="315"/>
    </row>
    <row r="580" spans="3:4" ht="12.5">
      <c r="C580" s="11"/>
      <c r="D580" s="315"/>
    </row>
    <row r="581" spans="3:4" ht="12.5">
      <c r="C581" s="11"/>
      <c r="D581" s="315"/>
    </row>
    <row r="582" spans="3:4" ht="12.5">
      <c r="C582" s="11"/>
      <c r="D582" s="315"/>
    </row>
    <row r="583" spans="3:4" ht="12.5">
      <c r="C583" s="11"/>
      <c r="D583" s="315"/>
    </row>
    <row r="584" spans="3:4" ht="12.5">
      <c r="C584" s="11"/>
      <c r="D584" s="315"/>
    </row>
    <row r="585" spans="3:4" ht="12.5">
      <c r="C585" s="11"/>
      <c r="D585" s="315"/>
    </row>
    <row r="586" spans="3:4" ht="12.5">
      <c r="C586" s="11"/>
      <c r="D586" s="315"/>
    </row>
    <row r="587" spans="3:4" ht="12.5">
      <c r="C587" s="11"/>
      <c r="D587" s="315"/>
    </row>
    <row r="588" spans="3:4" ht="12.5">
      <c r="C588" s="11"/>
      <c r="D588" s="315"/>
    </row>
    <row r="589" spans="3:4" ht="12.5">
      <c r="C589" s="11"/>
      <c r="D589" s="315"/>
    </row>
    <row r="590" spans="3:4" ht="12.5">
      <c r="C590" s="11"/>
      <c r="D590" s="315"/>
    </row>
    <row r="591" spans="3:4" ht="12.5">
      <c r="C591" s="11"/>
      <c r="D591" s="315"/>
    </row>
    <row r="592" spans="3:4" ht="12.5">
      <c r="C592" s="11"/>
      <c r="D592" s="315"/>
    </row>
    <row r="593" spans="3:4" ht="12.5">
      <c r="C593" s="11"/>
      <c r="D593" s="315"/>
    </row>
    <row r="594" spans="3:4" ht="12.5">
      <c r="C594" s="11"/>
      <c r="D594" s="315"/>
    </row>
    <row r="595" spans="3:4" ht="12.5">
      <c r="C595" s="11"/>
      <c r="D595" s="315"/>
    </row>
    <row r="596" spans="3:4" ht="12.5">
      <c r="C596" s="11"/>
      <c r="D596" s="315"/>
    </row>
    <row r="597" spans="3:4" ht="12.5">
      <c r="C597" s="11"/>
      <c r="D597" s="315"/>
    </row>
    <row r="598" spans="3:4" ht="12.5">
      <c r="C598" s="11"/>
      <c r="D598" s="315"/>
    </row>
    <row r="599" spans="3:4" ht="12.5">
      <c r="C599" s="11"/>
      <c r="D599" s="315"/>
    </row>
    <row r="600" spans="3:4" ht="12.5">
      <c r="C600" s="11"/>
      <c r="D600" s="315"/>
    </row>
    <row r="601" spans="3:4" ht="12.5">
      <c r="C601" s="11"/>
      <c r="D601" s="315"/>
    </row>
    <row r="602" spans="3:4" ht="12.5">
      <c r="C602" s="11"/>
      <c r="D602" s="315"/>
    </row>
    <row r="603" spans="3:4" ht="12.5">
      <c r="C603" s="11"/>
      <c r="D603" s="315"/>
    </row>
    <row r="604" spans="3:4" ht="12.5">
      <c r="C604" s="11"/>
      <c r="D604" s="315"/>
    </row>
    <row r="605" spans="3:4" ht="12.5">
      <c r="C605" s="11"/>
      <c r="D605" s="315"/>
    </row>
    <row r="606" spans="3:4" ht="12.5">
      <c r="C606" s="11"/>
      <c r="D606" s="315"/>
    </row>
    <row r="607" spans="3:4" ht="12.5">
      <c r="C607" s="11"/>
      <c r="D607" s="315"/>
    </row>
    <row r="608" spans="3:4" ht="12.5">
      <c r="C608" s="11"/>
      <c r="D608" s="315"/>
    </row>
    <row r="609" spans="3:4" ht="12.5">
      <c r="C609" s="11"/>
      <c r="D609" s="315"/>
    </row>
    <row r="610" spans="3:4" ht="12.5">
      <c r="C610" s="11"/>
      <c r="D610" s="315"/>
    </row>
    <row r="611" spans="3:4" ht="12.5">
      <c r="C611" s="11"/>
      <c r="D611" s="315"/>
    </row>
    <row r="612" spans="3:4" ht="12.5">
      <c r="C612" s="11"/>
      <c r="D612" s="315"/>
    </row>
    <row r="613" spans="3:4" ht="12.5">
      <c r="C613" s="11"/>
      <c r="D613" s="315"/>
    </row>
    <row r="614" spans="3:4" ht="12.5">
      <c r="C614" s="11"/>
      <c r="D614" s="315"/>
    </row>
    <row r="615" spans="3:4" ht="12.5">
      <c r="C615" s="11"/>
      <c r="D615" s="315"/>
    </row>
    <row r="616" spans="3:4" ht="12.5">
      <c r="C616" s="11"/>
      <c r="D616" s="315"/>
    </row>
    <row r="617" spans="3:4" ht="12.5">
      <c r="C617" s="11"/>
      <c r="D617" s="315"/>
    </row>
    <row r="618" spans="3:4" ht="12.5">
      <c r="C618" s="11"/>
      <c r="D618" s="315"/>
    </row>
    <row r="619" spans="3:4" ht="12.5">
      <c r="C619" s="11"/>
      <c r="D619" s="315"/>
    </row>
    <row r="620" spans="3:4" ht="12.5">
      <c r="C620" s="11"/>
      <c r="D620" s="315"/>
    </row>
    <row r="621" spans="3:4" ht="12.5">
      <c r="C621" s="11"/>
      <c r="D621" s="315"/>
    </row>
    <row r="622" spans="3:4" ht="12.5">
      <c r="C622" s="11"/>
      <c r="D622" s="315"/>
    </row>
    <row r="623" spans="3:4" ht="12.5">
      <c r="C623" s="11"/>
      <c r="D623" s="315"/>
    </row>
    <row r="624" spans="3:4" ht="12.5">
      <c r="C624" s="11"/>
      <c r="D624" s="315"/>
    </row>
    <row r="625" spans="3:4" ht="12.5">
      <c r="C625" s="11"/>
      <c r="D625" s="315"/>
    </row>
    <row r="626" spans="3:4" ht="12.5">
      <c r="C626" s="11"/>
      <c r="D626" s="315"/>
    </row>
    <row r="627" spans="3:4" ht="12.5">
      <c r="C627" s="11"/>
      <c r="D627" s="315"/>
    </row>
    <row r="628" spans="3:4" ht="12.5">
      <c r="C628" s="11"/>
      <c r="D628" s="315"/>
    </row>
    <row r="629" spans="3:4" ht="12.5">
      <c r="C629" s="11"/>
      <c r="D629" s="315"/>
    </row>
    <row r="630" spans="3:4" ht="12.5">
      <c r="C630" s="11"/>
      <c r="D630" s="315"/>
    </row>
    <row r="631" spans="3:4" ht="12.5">
      <c r="C631" s="11"/>
      <c r="D631" s="315"/>
    </row>
    <row r="632" spans="3:4" ht="12.5">
      <c r="C632" s="11"/>
      <c r="D632" s="315"/>
    </row>
    <row r="633" spans="3:4" ht="12.5">
      <c r="C633" s="11"/>
      <c r="D633" s="315"/>
    </row>
    <row r="634" spans="3:4" ht="12.5">
      <c r="C634" s="11"/>
      <c r="D634" s="315"/>
    </row>
    <row r="635" spans="3:4" ht="12.5">
      <c r="C635" s="11"/>
      <c r="D635" s="315"/>
    </row>
    <row r="636" spans="3:4" ht="12.5">
      <c r="C636" s="11"/>
      <c r="D636" s="315"/>
    </row>
    <row r="637" spans="3:4" ht="12.5">
      <c r="C637" s="11"/>
      <c r="D637" s="315"/>
    </row>
    <row r="638" spans="3:4" ht="12.5">
      <c r="C638" s="11"/>
      <c r="D638" s="315"/>
    </row>
    <row r="639" spans="3:4" ht="12.5">
      <c r="C639" s="11"/>
      <c r="D639" s="315"/>
    </row>
    <row r="640" spans="3:4" ht="12.5">
      <c r="C640" s="11"/>
      <c r="D640" s="315"/>
    </row>
    <row r="641" spans="3:4" ht="12.5">
      <c r="C641" s="11"/>
      <c r="D641" s="315"/>
    </row>
    <row r="642" spans="3:4" ht="12.5">
      <c r="C642" s="11"/>
      <c r="D642" s="315"/>
    </row>
    <row r="643" spans="3:4" ht="12.5">
      <c r="C643" s="11"/>
      <c r="D643" s="315"/>
    </row>
    <row r="644" spans="3:4" ht="12.5">
      <c r="C644" s="11"/>
      <c r="D644" s="315"/>
    </row>
    <row r="645" spans="3:4" ht="12.5">
      <c r="C645" s="11"/>
      <c r="D645" s="315"/>
    </row>
    <row r="646" spans="3:4" ht="12.5">
      <c r="C646" s="11"/>
      <c r="D646" s="315"/>
    </row>
    <row r="647" spans="3:4" ht="12.5">
      <c r="C647" s="11"/>
      <c r="D647" s="315"/>
    </row>
    <row r="648" spans="3:4" ht="12.5">
      <c r="C648" s="11"/>
      <c r="D648" s="315"/>
    </row>
    <row r="649" spans="3:4" ht="12.5">
      <c r="C649" s="11"/>
      <c r="D649" s="315"/>
    </row>
    <row r="650" spans="3:4" ht="12.5">
      <c r="C650" s="11"/>
      <c r="D650" s="315"/>
    </row>
    <row r="651" spans="3:4" ht="12.5">
      <c r="C651" s="11"/>
      <c r="D651" s="315"/>
    </row>
    <row r="652" spans="3:4" ht="12.5">
      <c r="C652" s="11"/>
      <c r="D652" s="315"/>
    </row>
    <row r="653" spans="3:4" ht="12.5">
      <c r="C653" s="11"/>
      <c r="D653" s="315"/>
    </row>
    <row r="654" spans="3:4" ht="12.5">
      <c r="C654" s="11"/>
      <c r="D654" s="315"/>
    </row>
    <row r="655" spans="3:4" ht="12.5">
      <c r="C655" s="11"/>
      <c r="D655" s="315"/>
    </row>
    <row r="656" spans="3:4" ht="12.5">
      <c r="C656" s="11"/>
      <c r="D656" s="315"/>
    </row>
    <row r="657" spans="3:4" ht="12.5">
      <c r="C657" s="11"/>
      <c r="D657" s="315"/>
    </row>
    <row r="658" spans="3:4" ht="12.5">
      <c r="C658" s="11"/>
      <c r="D658" s="315"/>
    </row>
    <row r="659" spans="3:4" ht="12.5">
      <c r="C659" s="11"/>
      <c r="D659" s="315"/>
    </row>
    <row r="660" spans="3:4" ht="12.5">
      <c r="C660" s="11"/>
      <c r="D660" s="315"/>
    </row>
    <row r="661" spans="3:4" ht="12.5">
      <c r="C661" s="11"/>
      <c r="D661" s="315"/>
    </row>
    <row r="662" spans="3:4" ht="12.5">
      <c r="C662" s="11"/>
      <c r="D662" s="315"/>
    </row>
    <row r="663" spans="3:4" ht="12.5">
      <c r="C663" s="11"/>
      <c r="D663" s="315"/>
    </row>
    <row r="664" spans="3:4" ht="12.5">
      <c r="C664" s="11"/>
      <c r="D664" s="315"/>
    </row>
    <row r="665" spans="3:4" ht="12.5">
      <c r="C665" s="11"/>
      <c r="D665" s="315"/>
    </row>
    <row r="666" spans="3:4" ht="12.5">
      <c r="C666" s="11"/>
      <c r="D666" s="315"/>
    </row>
    <row r="667" spans="3:4" ht="12.5">
      <c r="C667" s="11"/>
      <c r="D667" s="315"/>
    </row>
    <row r="668" spans="3:4" ht="12.5">
      <c r="C668" s="11"/>
      <c r="D668" s="315"/>
    </row>
    <row r="669" spans="3:4" ht="12.5">
      <c r="C669" s="11"/>
      <c r="D669" s="315"/>
    </row>
    <row r="670" spans="3:4" ht="12.5">
      <c r="C670" s="11"/>
      <c r="D670" s="315"/>
    </row>
    <row r="671" spans="3:4" ht="12.5">
      <c r="C671" s="11"/>
      <c r="D671" s="315"/>
    </row>
    <row r="672" spans="3:4" ht="12.5">
      <c r="C672" s="11"/>
      <c r="D672" s="315"/>
    </row>
    <row r="673" spans="3:4" ht="12.5">
      <c r="C673" s="11"/>
      <c r="D673" s="315"/>
    </row>
    <row r="674" spans="3:4" ht="12.5">
      <c r="C674" s="11"/>
      <c r="D674" s="315"/>
    </row>
    <row r="675" spans="3:4" ht="12.5">
      <c r="C675" s="11"/>
      <c r="D675" s="315"/>
    </row>
    <row r="676" spans="3:4" ht="12.5">
      <c r="C676" s="11"/>
      <c r="D676" s="315"/>
    </row>
    <row r="677" spans="3:4" ht="12.5">
      <c r="C677" s="11"/>
      <c r="D677" s="315"/>
    </row>
    <row r="678" spans="3:4" ht="12.5">
      <c r="C678" s="11"/>
      <c r="D678" s="315"/>
    </row>
    <row r="679" spans="3:4" ht="12.5">
      <c r="C679" s="11"/>
      <c r="D679" s="315"/>
    </row>
    <row r="680" spans="3:4" ht="12.5">
      <c r="C680" s="11"/>
      <c r="D680" s="315"/>
    </row>
    <row r="681" spans="3:4" ht="12.5">
      <c r="C681" s="11"/>
      <c r="D681" s="315"/>
    </row>
    <row r="682" spans="3:4" ht="12.5">
      <c r="C682" s="11"/>
      <c r="D682" s="315"/>
    </row>
    <row r="683" spans="3:4" ht="12.5">
      <c r="C683" s="11"/>
      <c r="D683" s="315"/>
    </row>
    <row r="684" spans="3:4" ht="12.5">
      <c r="C684" s="11"/>
      <c r="D684" s="315"/>
    </row>
    <row r="685" spans="3:4" ht="12.5">
      <c r="C685" s="11"/>
      <c r="D685" s="315"/>
    </row>
    <row r="686" spans="3:4" ht="12.5">
      <c r="C686" s="11"/>
      <c r="D686" s="315"/>
    </row>
    <row r="687" spans="3:4" ht="12.5">
      <c r="C687" s="11"/>
      <c r="D687" s="315"/>
    </row>
    <row r="688" spans="3:4" ht="12.5">
      <c r="C688" s="11"/>
      <c r="D688" s="315"/>
    </row>
    <row r="689" spans="3:4" ht="12.5">
      <c r="C689" s="11"/>
      <c r="D689" s="315"/>
    </row>
    <row r="690" spans="3:4" ht="12.5">
      <c r="C690" s="11"/>
      <c r="D690" s="315"/>
    </row>
    <row r="691" spans="3:4" ht="12.5">
      <c r="C691" s="11"/>
      <c r="D691" s="315"/>
    </row>
    <row r="692" spans="3:4" ht="12.5">
      <c r="C692" s="11"/>
      <c r="D692" s="315"/>
    </row>
    <row r="693" spans="3:4" ht="12.5">
      <c r="C693" s="11"/>
      <c r="D693" s="315"/>
    </row>
    <row r="694" spans="3:4" ht="12.5">
      <c r="C694" s="11"/>
      <c r="D694" s="315"/>
    </row>
    <row r="695" spans="3:4" ht="12.5">
      <c r="C695" s="11"/>
      <c r="D695" s="315"/>
    </row>
    <row r="696" spans="3:4" ht="12.5">
      <c r="C696" s="11"/>
      <c r="D696" s="315"/>
    </row>
    <row r="697" spans="3:4" ht="12.5">
      <c r="C697" s="11"/>
      <c r="D697" s="315"/>
    </row>
    <row r="698" spans="3:4" ht="12.5">
      <c r="C698" s="11"/>
      <c r="D698" s="315"/>
    </row>
    <row r="699" spans="3:4" ht="12.5">
      <c r="C699" s="11"/>
      <c r="D699" s="315"/>
    </row>
    <row r="700" spans="3:4" ht="12.5">
      <c r="C700" s="11"/>
      <c r="D700" s="315"/>
    </row>
    <row r="701" spans="3:4" ht="12.5">
      <c r="C701" s="11"/>
      <c r="D701" s="315"/>
    </row>
    <row r="702" spans="3:4" ht="12.5">
      <c r="C702" s="11"/>
      <c r="D702" s="315"/>
    </row>
    <row r="703" spans="3:4" ht="12.5">
      <c r="C703" s="11"/>
      <c r="D703" s="315"/>
    </row>
    <row r="704" spans="3:4" ht="12.5">
      <c r="C704" s="11"/>
      <c r="D704" s="315"/>
    </row>
    <row r="705" spans="3:4" ht="12.5">
      <c r="C705" s="11"/>
      <c r="D705" s="315"/>
    </row>
    <row r="706" spans="3:4" ht="12.5">
      <c r="C706" s="11"/>
      <c r="D706" s="315"/>
    </row>
    <row r="707" spans="3:4" ht="12.5">
      <c r="C707" s="11"/>
      <c r="D707" s="315"/>
    </row>
    <row r="708" spans="3:4" ht="12.5">
      <c r="C708" s="11"/>
      <c r="D708" s="315"/>
    </row>
    <row r="709" spans="3:4" ht="12.5">
      <c r="C709" s="11"/>
      <c r="D709" s="315"/>
    </row>
    <row r="710" spans="3:4" ht="12.5">
      <c r="C710" s="11"/>
      <c r="D710" s="315"/>
    </row>
    <row r="711" spans="3:4" ht="12.5">
      <c r="C711" s="11"/>
      <c r="D711" s="315"/>
    </row>
    <row r="712" spans="3:4" ht="12.5">
      <c r="C712" s="11"/>
      <c r="D712" s="315"/>
    </row>
    <row r="713" spans="3:4" ht="12.5">
      <c r="C713" s="11"/>
      <c r="D713" s="315"/>
    </row>
    <row r="714" spans="3:4" ht="12.5">
      <c r="C714" s="11"/>
      <c r="D714" s="315"/>
    </row>
    <row r="715" spans="3:4" ht="12.5">
      <c r="C715" s="11"/>
      <c r="D715" s="315"/>
    </row>
    <row r="716" spans="3:4" ht="12.5">
      <c r="C716" s="11"/>
      <c r="D716" s="315"/>
    </row>
    <row r="717" spans="3:4" ht="12.5">
      <c r="C717" s="11"/>
      <c r="D717" s="315"/>
    </row>
    <row r="718" spans="3:4" ht="12.5">
      <c r="C718" s="11"/>
      <c r="D718" s="315"/>
    </row>
    <row r="719" spans="3:4" ht="12.5">
      <c r="C719" s="11"/>
      <c r="D719" s="315"/>
    </row>
    <row r="720" spans="3:4" ht="12.5">
      <c r="C720" s="11"/>
      <c r="D720" s="315"/>
    </row>
    <row r="721" spans="3:4" ht="12.5">
      <c r="C721" s="11"/>
      <c r="D721" s="315"/>
    </row>
    <row r="722" spans="3:4" ht="12.5">
      <c r="C722" s="11"/>
      <c r="D722" s="315"/>
    </row>
    <row r="723" spans="3:4" ht="12.5">
      <c r="C723" s="11"/>
      <c r="D723" s="315"/>
    </row>
    <row r="724" spans="3:4" ht="12.5">
      <c r="C724" s="11"/>
      <c r="D724" s="315"/>
    </row>
    <row r="725" spans="3:4" ht="12.5">
      <c r="C725" s="11"/>
      <c r="D725" s="315"/>
    </row>
    <row r="726" spans="3:4" ht="12.5">
      <c r="C726" s="11"/>
      <c r="D726" s="315"/>
    </row>
    <row r="727" spans="3:4" ht="12.5">
      <c r="C727" s="11"/>
      <c r="D727" s="315"/>
    </row>
    <row r="728" spans="3:4" ht="12.5">
      <c r="C728" s="11"/>
      <c r="D728" s="315"/>
    </row>
    <row r="729" spans="3:4" ht="12.5">
      <c r="C729" s="11"/>
      <c r="D729" s="315"/>
    </row>
    <row r="730" spans="3:4" ht="12.5">
      <c r="C730" s="11"/>
      <c r="D730" s="315"/>
    </row>
    <row r="731" spans="3:4" ht="12.5">
      <c r="C731" s="11"/>
      <c r="D731" s="315"/>
    </row>
    <row r="732" spans="3:4" ht="12.5">
      <c r="C732" s="11"/>
      <c r="D732" s="315"/>
    </row>
    <row r="733" spans="3:4" ht="12.5">
      <c r="C733" s="11"/>
      <c r="D733" s="315"/>
    </row>
    <row r="734" spans="3:4" ht="12.5">
      <c r="C734" s="11"/>
      <c r="D734" s="315"/>
    </row>
    <row r="735" spans="3:4" ht="12.5">
      <c r="C735" s="11"/>
      <c r="D735" s="315"/>
    </row>
    <row r="736" spans="3:4" ht="12.5">
      <c r="C736" s="11"/>
      <c r="D736" s="315"/>
    </row>
    <row r="737" spans="3:4" ht="12.5">
      <c r="C737" s="11"/>
      <c r="D737" s="315"/>
    </row>
    <row r="738" spans="3:4" ht="12.5">
      <c r="C738" s="11"/>
      <c r="D738" s="315"/>
    </row>
    <row r="739" spans="3:4" ht="12.5">
      <c r="C739" s="11"/>
      <c r="D739" s="315"/>
    </row>
    <row r="740" spans="3:4" ht="12.5">
      <c r="C740" s="11"/>
      <c r="D740" s="315"/>
    </row>
    <row r="741" spans="3:4" ht="12.5">
      <c r="C741" s="11"/>
      <c r="D741" s="315"/>
    </row>
    <row r="742" spans="3:4" ht="12.5">
      <c r="C742" s="11"/>
      <c r="D742" s="315"/>
    </row>
    <row r="743" spans="3:4" ht="12.5">
      <c r="C743" s="11"/>
      <c r="D743" s="315"/>
    </row>
    <row r="744" spans="3:4" ht="12.5">
      <c r="C744" s="11"/>
      <c r="D744" s="315"/>
    </row>
    <row r="745" spans="3:4" ht="12.5">
      <c r="C745" s="11"/>
      <c r="D745" s="315"/>
    </row>
    <row r="746" spans="3:4" ht="12.5">
      <c r="C746" s="11"/>
      <c r="D746" s="315"/>
    </row>
    <row r="747" spans="3:4" ht="12.5">
      <c r="C747" s="11"/>
      <c r="D747" s="315"/>
    </row>
    <row r="748" spans="3:4" ht="12.5">
      <c r="C748" s="11"/>
      <c r="D748" s="315"/>
    </row>
    <row r="749" spans="3:4" ht="12.5">
      <c r="C749" s="11"/>
      <c r="D749" s="315"/>
    </row>
    <row r="750" spans="3:4" ht="12.5">
      <c r="C750" s="11"/>
      <c r="D750" s="315"/>
    </row>
    <row r="751" spans="3:4" ht="12.5">
      <c r="C751" s="11"/>
      <c r="D751" s="315"/>
    </row>
    <row r="752" spans="3:4" ht="12.5">
      <c r="C752" s="11"/>
      <c r="D752" s="315"/>
    </row>
    <row r="753" spans="3:4" ht="12.5">
      <c r="C753" s="11"/>
      <c r="D753" s="315"/>
    </row>
    <row r="754" spans="3:4" ht="12.5">
      <c r="C754" s="11"/>
      <c r="D754" s="315"/>
    </row>
    <row r="755" spans="3:4" ht="12.5">
      <c r="C755" s="11"/>
      <c r="D755" s="315"/>
    </row>
    <row r="756" spans="3:4" ht="12.5">
      <c r="C756" s="11"/>
      <c r="D756" s="315"/>
    </row>
    <row r="757" spans="3:4" ht="12.5">
      <c r="C757" s="11"/>
      <c r="D757" s="315"/>
    </row>
    <row r="758" spans="3:4" ht="12.5">
      <c r="C758" s="11"/>
      <c r="D758" s="315"/>
    </row>
    <row r="759" spans="3:4" ht="12.5">
      <c r="C759" s="11"/>
      <c r="D759" s="315"/>
    </row>
    <row r="760" spans="3:4" ht="12.5">
      <c r="C760" s="11"/>
      <c r="D760" s="315"/>
    </row>
    <row r="761" spans="3:4" ht="12.5">
      <c r="C761" s="11"/>
      <c r="D761" s="315"/>
    </row>
    <row r="762" spans="3:4" ht="12.5">
      <c r="C762" s="11"/>
      <c r="D762" s="315"/>
    </row>
    <row r="763" spans="3:4" ht="12.5">
      <c r="C763" s="11"/>
      <c r="D763" s="315"/>
    </row>
    <row r="764" spans="3:4" ht="12.5">
      <c r="C764" s="11"/>
      <c r="D764" s="315"/>
    </row>
    <row r="765" spans="3:4" ht="12.5">
      <c r="C765" s="11"/>
      <c r="D765" s="315"/>
    </row>
    <row r="766" spans="3:4" ht="12.5">
      <c r="C766" s="11"/>
      <c r="D766" s="315"/>
    </row>
    <row r="767" spans="3:4" ht="12.5">
      <c r="C767" s="11"/>
      <c r="D767" s="315"/>
    </row>
    <row r="768" spans="3:4" ht="12.5">
      <c r="C768" s="11"/>
      <c r="D768" s="315"/>
    </row>
    <row r="769" spans="3:4" ht="12.5">
      <c r="C769" s="11"/>
      <c r="D769" s="315"/>
    </row>
    <row r="770" spans="3:4" ht="12.5">
      <c r="C770" s="11"/>
      <c r="D770" s="315"/>
    </row>
    <row r="771" spans="3:4" ht="12.5">
      <c r="C771" s="11"/>
      <c r="D771" s="315"/>
    </row>
    <row r="772" spans="3:4" ht="12.5">
      <c r="C772" s="11"/>
      <c r="D772" s="315"/>
    </row>
    <row r="773" spans="3:4" ht="12.5">
      <c r="C773" s="11"/>
      <c r="D773" s="315"/>
    </row>
    <row r="774" spans="3:4" ht="12.5">
      <c r="C774" s="11"/>
      <c r="D774" s="315"/>
    </row>
    <row r="775" spans="3:4" ht="12.5">
      <c r="C775" s="11"/>
      <c r="D775" s="315"/>
    </row>
    <row r="776" spans="3:4" ht="12.5">
      <c r="C776" s="11"/>
      <c r="D776" s="315"/>
    </row>
    <row r="777" spans="3:4" ht="12.5">
      <c r="C777" s="11"/>
      <c r="D777" s="315"/>
    </row>
    <row r="778" spans="3:4" ht="12.5">
      <c r="C778" s="11"/>
      <c r="D778" s="315"/>
    </row>
    <row r="779" spans="3:4" ht="12.5">
      <c r="C779" s="11"/>
      <c r="D779" s="315"/>
    </row>
    <row r="780" spans="3:4" ht="12.5">
      <c r="C780" s="11"/>
      <c r="D780" s="315"/>
    </row>
    <row r="781" spans="3:4" ht="12.5">
      <c r="C781" s="11"/>
      <c r="D781" s="315"/>
    </row>
    <row r="782" spans="3:4" ht="12.5">
      <c r="C782" s="11"/>
      <c r="D782" s="315"/>
    </row>
    <row r="783" spans="3:4" ht="12.5">
      <c r="C783" s="11"/>
      <c r="D783" s="315"/>
    </row>
    <row r="784" spans="3:4" ht="12.5">
      <c r="C784" s="11"/>
      <c r="D784" s="315"/>
    </row>
    <row r="785" spans="3:4" ht="12.5">
      <c r="C785" s="11"/>
      <c r="D785" s="315"/>
    </row>
    <row r="786" spans="3:4" ht="12.5">
      <c r="C786" s="11"/>
      <c r="D786" s="315"/>
    </row>
    <row r="787" spans="3:4" ht="12.5">
      <c r="C787" s="11"/>
      <c r="D787" s="315"/>
    </row>
    <row r="788" spans="3:4" ht="12.5">
      <c r="C788" s="11"/>
      <c r="D788" s="315"/>
    </row>
    <row r="789" spans="3:4" ht="12.5">
      <c r="C789" s="11"/>
      <c r="D789" s="315"/>
    </row>
    <row r="790" spans="3:4" ht="12.5">
      <c r="C790" s="11"/>
      <c r="D790" s="315"/>
    </row>
    <row r="791" spans="3:4" ht="12.5">
      <c r="C791" s="11"/>
      <c r="D791" s="315"/>
    </row>
    <row r="792" spans="3:4" ht="12.5">
      <c r="C792" s="11"/>
      <c r="D792" s="315"/>
    </row>
    <row r="793" spans="3:4" ht="12.5">
      <c r="C793" s="11"/>
      <c r="D793" s="315"/>
    </row>
    <row r="794" spans="3:4" ht="12.5">
      <c r="C794" s="11"/>
      <c r="D794" s="315"/>
    </row>
    <row r="795" spans="3:4" ht="12.5">
      <c r="C795" s="11"/>
      <c r="D795" s="315"/>
    </row>
    <row r="796" spans="3:4" ht="12.5">
      <c r="C796" s="11"/>
      <c r="D796" s="315"/>
    </row>
    <row r="797" spans="3:4" ht="12.5">
      <c r="C797" s="11"/>
      <c r="D797" s="315"/>
    </row>
    <row r="798" spans="3:4" ht="12.5">
      <c r="C798" s="11"/>
      <c r="D798" s="315"/>
    </row>
    <row r="799" spans="3:4" ht="12.5">
      <c r="C799" s="11"/>
      <c r="D799" s="315"/>
    </row>
    <row r="800" spans="3:4" ht="12.5">
      <c r="C800" s="11"/>
      <c r="D800" s="315"/>
    </row>
    <row r="801" spans="3:4" ht="12.5">
      <c r="C801" s="11"/>
      <c r="D801" s="315"/>
    </row>
    <row r="802" spans="3:4" ht="12.5">
      <c r="C802" s="11"/>
      <c r="D802" s="315"/>
    </row>
    <row r="803" spans="3:4" ht="12.5">
      <c r="C803" s="11"/>
      <c r="D803" s="315"/>
    </row>
    <row r="804" spans="3:4" ht="12.5">
      <c r="C804" s="11"/>
      <c r="D804" s="315"/>
    </row>
    <row r="805" spans="3:4" ht="12.5">
      <c r="C805" s="11"/>
      <c r="D805" s="315"/>
    </row>
    <row r="806" spans="3:4" ht="12.5">
      <c r="C806" s="11"/>
      <c r="D806" s="315"/>
    </row>
    <row r="807" spans="3:4" ht="12.5">
      <c r="C807" s="11"/>
      <c r="D807" s="315"/>
    </row>
    <row r="808" spans="3:4" ht="12.5">
      <c r="C808" s="11"/>
      <c r="D808" s="315"/>
    </row>
    <row r="809" spans="3:4" ht="12.5">
      <c r="C809" s="11"/>
      <c r="D809" s="315"/>
    </row>
    <row r="810" spans="3:4" ht="12.5">
      <c r="C810" s="11"/>
      <c r="D810" s="315"/>
    </row>
    <row r="811" spans="3:4" ht="12.5">
      <c r="C811" s="11"/>
      <c r="D811" s="315"/>
    </row>
    <row r="812" spans="3:4" ht="12.5">
      <c r="C812" s="11"/>
      <c r="D812" s="315"/>
    </row>
    <row r="813" spans="3:4" ht="12.5">
      <c r="C813" s="11"/>
      <c r="D813" s="315"/>
    </row>
    <row r="814" spans="3:4" ht="12.5">
      <c r="C814" s="11"/>
      <c r="D814" s="315"/>
    </row>
    <row r="815" spans="3:4" ht="12.5">
      <c r="C815" s="11"/>
      <c r="D815" s="315"/>
    </row>
    <row r="816" spans="3:4" ht="12.5">
      <c r="C816" s="11"/>
      <c r="D816" s="315"/>
    </row>
    <row r="817" spans="3:4" ht="12.5">
      <c r="C817" s="11"/>
      <c r="D817" s="315"/>
    </row>
    <row r="818" spans="3:4" ht="12.5">
      <c r="C818" s="11"/>
      <c r="D818" s="315"/>
    </row>
    <row r="819" spans="3:4" ht="12.5">
      <c r="C819" s="11"/>
      <c r="D819" s="315"/>
    </row>
    <row r="820" spans="3:4" ht="12.5">
      <c r="C820" s="11"/>
      <c r="D820" s="315"/>
    </row>
    <row r="821" spans="3:4" ht="12.5">
      <c r="C821" s="11"/>
      <c r="D821" s="315"/>
    </row>
    <row r="822" spans="3:4" ht="12.5">
      <c r="C822" s="11"/>
      <c r="D822" s="315"/>
    </row>
    <row r="823" spans="3:4" ht="12.5">
      <c r="C823" s="11"/>
      <c r="D823" s="315"/>
    </row>
    <row r="824" spans="3:4" ht="12.5">
      <c r="C824" s="11"/>
      <c r="D824" s="315"/>
    </row>
    <row r="825" spans="3:4" ht="12.5">
      <c r="C825" s="11"/>
      <c r="D825" s="315"/>
    </row>
    <row r="826" spans="3:4" ht="12.5">
      <c r="C826" s="11"/>
      <c r="D826" s="315"/>
    </row>
    <row r="827" spans="3:4" ht="12.5">
      <c r="C827" s="11"/>
      <c r="D827" s="315"/>
    </row>
    <row r="828" spans="3:4" ht="12.5">
      <c r="C828" s="11"/>
      <c r="D828" s="315"/>
    </row>
    <row r="829" spans="3:4" ht="12.5">
      <c r="C829" s="11"/>
      <c r="D829" s="315"/>
    </row>
    <row r="830" spans="3:4" ht="12.5">
      <c r="C830" s="11"/>
      <c r="D830" s="315"/>
    </row>
    <row r="831" spans="3:4" ht="12.5">
      <c r="C831" s="11"/>
      <c r="D831" s="315"/>
    </row>
    <row r="832" spans="3:4" ht="12.5">
      <c r="C832" s="11"/>
      <c r="D832" s="315"/>
    </row>
    <row r="833" spans="3:4" ht="12.5">
      <c r="C833" s="11"/>
      <c r="D833" s="315"/>
    </row>
    <row r="834" spans="3:4" ht="12.5">
      <c r="C834" s="11"/>
      <c r="D834" s="315"/>
    </row>
    <row r="835" spans="3:4" ht="12.5">
      <c r="C835" s="11"/>
      <c r="D835" s="315"/>
    </row>
    <row r="836" spans="3:4" ht="12.5">
      <c r="C836" s="11"/>
      <c r="D836" s="315"/>
    </row>
    <row r="837" spans="3:4" ht="12.5">
      <c r="C837" s="11"/>
      <c r="D837" s="315"/>
    </row>
    <row r="838" spans="3:4" ht="12.5">
      <c r="C838" s="11"/>
      <c r="D838" s="315"/>
    </row>
    <row r="839" spans="3:4" ht="12.5">
      <c r="C839" s="11"/>
      <c r="D839" s="315"/>
    </row>
    <row r="840" spans="3:4" ht="12.5">
      <c r="C840" s="11"/>
      <c r="D840" s="315"/>
    </row>
    <row r="841" spans="3:4" ht="12.5">
      <c r="C841" s="11"/>
      <c r="D841" s="315"/>
    </row>
    <row r="842" spans="3:4" ht="12.5">
      <c r="C842" s="11"/>
      <c r="D842" s="315"/>
    </row>
    <row r="843" spans="3:4" ht="12.5">
      <c r="C843" s="11"/>
      <c r="D843" s="315"/>
    </row>
    <row r="844" spans="3:4" ht="12.5">
      <c r="C844" s="11"/>
      <c r="D844" s="315"/>
    </row>
    <row r="845" spans="3:4" ht="12.5">
      <c r="C845" s="11"/>
      <c r="D845" s="315"/>
    </row>
    <row r="846" spans="3:4" ht="12.5">
      <c r="C846" s="11"/>
      <c r="D846" s="315"/>
    </row>
    <row r="847" spans="3:4" ht="12.5">
      <c r="C847" s="11"/>
      <c r="D847" s="315"/>
    </row>
    <row r="848" spans="3:4" ht="12.5">
      <c r="C848" s="11"/>
      <c r="D848" s="315"/>
    </row>
    <row r="849" spans="3:4" ht="12.5">
      <c r="C849" s="11"/>
      <c r="D849" s="315"/>
    </row>
    <row r="850" spans="3:4" ht="12.5">
      <c r="C850" s="11"/>
      <c r="D850" s="315"/>
    </row>
    <row r="851" spans="3:4" ht="12.5">
      <c r="C851" s="11"/>
      <c r="D851" s="315"/>
    </row>
    <row r="852" spans="3:4" ht="12.5">
      <c r="C852" s="11"/>
      <c r="D852" s="315"/>
    </row>
    <row r="853" spans="3:4" ht="12.5">
      <c r="C853" s="11"/>
      <c r="D853" s="315"/>
    </row>
    <row r="854" spans="3:4" ht="12.5">
      <c r="C854" s="11"/>
      <c r="D854" s="315"/>
    </row>
    <row r="855" spans="3:4" ht="12.5">
      <c r="C855" s="11"/>
      <c r="D855" s="315"/>
    </row>
    <row r="856" spans="3:4" ht="12.5">
      <c r="C856" s="11"/>
      <c r="D856" s="315"/>
    </row>
    <row r="857" spans="3:4" ht="12.5">
      <c r="C857" s="11"/>
      <c r="D857" s="315"/>
    </row>
    <row r="858" spans="3:4" ht="12.5">
      <c r="C858" s="11"/>
      <c r="D858" s="315"/>
    </row>
    <row r="859" spans="3:4" ht="12.5">
      <c r="C859" s="11"/>
      <c r="D859" s="315"/>
    </row>
    <row r="860" spans="3:4" ht="12.5">
      <c r="C860" s="11"/>
      <c r="D860" s="315"/>
    </row>
    <row r="861" spans="3:4" ht="12.5">
      <c r="C861" s="11"/>
      <c r="D861" s="315"/>
    </row>
    <row r="862" spans="3:4" ht="12.5">
      <c r="C862" s="11"/>
      <c r="D862" s="315"/>
    </row>
    <row r="863" spans="3:4" ht="12.5">
      <c r="C863" s="11"/>
      <c r="D863" s="315"/>
    </row>
    <row r="864" spans="3:4" ht="12.5">
      <c r="C864" s="11"/>
      <c r="D864" s="315"/>
    </row>
    <row r="865" spans="3:4" ht="12.5">
      <c r="C865" s="11"/>
      <c r="D865" s="315"/>
    </row>
    <row r="866" spans="3:4" ht="12.5">
      <c r="C866" s="11"/>
      <c r="D866" s="315"/>
    </row>
    <row r="867" spans="3:4" ht="12.5">
      <c r="C867" s="11"/>
      <c r="D867" s="315"/>
    </row>
    <row r="868" spans="3:4" ht="12.5">
      <c r="C868" s="11"/>
      <c r="D868" s="315"/>
    </row>
    <row r="869" spans="3:4" ht="12.5">
      <c r="C869" s="11"/>
      <c r="D869" s="315"/>
    </row>
    <row r="870" spans="3:4" ht="12.5">
      <c r="C870" s="11"/>
      <c r="D870" s="315"/>
    </row>
    <row r="871" spans="3:4" ht="12.5">
      <c r="C871" s="11"/>
      <c r="D871" s="315"/>
    </row>
    <row r="872" spans="3:4" ht="12.5">
      <c r="C872" s="11"/>
      <c r="D872" s="315"/>
    </row>
    <row r="873" spans="3:4" ht="12.5">
      <c r="C873" s="11"/>
      <c r="D873" s="315"/>
    </row>
    <row r="874" spans="3:4" ht="12.5">
      <c r="C874" s="11"/>
      <c r="D874" s="315"/>
    </row>
    <row r="875" spans="3:4" ht="12.5">
      <c r="C875" s="11"/>
      <c r="D875" s="315"/>
    </row>
    <row r="876" spans="3:4" ht="12.5">
      <c r="C876" s="11"/>
      <c r="D876" s="315"/>
    </row>
    <row r="877" spans="3:4" ht="12.5">
      <c r="C877" s="11"/>
      <c r="D877" s="315"/>
    </row>
    <row r="878" spans="3:4" ht="12.5">
      <c r="C878" s="11"/>
      <c r="D878" s="315"/>
    </row>
    <row r="879" spans="3:4" ht="12.5">
      <c r="C879" s="11"/>
      <c r="D879" s="315"/>
    </row>
    <row r="880" spans="3:4" ht="12.5">
      <c r="C880" s="11"/>
      <c r="D880" s="315"/>
    </row>
    <row r="881" spans="3:4" ht="12.5">
      <c r="C881" s="11"/>
      <c r="D881" s="315"/>
    </row>
    <row r="882" spans="3:4" ht="12.5">
      <c r="C882" s="11"/>
      <c r="D882" s="315"/>
    </row>
    <row r="883" spans="3:4" ht="12.5">
      <c r="C883" s="11"/>
      <c r="D883" s="315"/>
    </row>
    <row r="884" spans="3:4" ht="12.5">
      <c r="C884" s="11"/>
      <c r="D884" s="315"/>
    </row>
    <row r="885" spans="3:4" ht="12.5">
      <c r="C885" s="11"/>
      <c r="D885" s="315"/>
    </row>
    <row r="886" spans="3:4" ht="12.5">
      <c r="C886" s="11"/>
      <c r="D886" s="315"/>
    </row>
    <row r="887" spans="3:4" ht="12.5">
      <c r="C887" s="11"/>
      <c r="D887" s="315"/>
    </row>
    <row r="888" spans="3:4" ht="12.5">
      <c r="C888" s="11"/>
      <c r="D888" s="315"/>
    </row>
    <row r="889" spans="3:4" ht="12.5">
      <c r="C889" s="11"/>
      <c r="D889" s="315"/>
    </row>
    <row r="890" spans="3:4" ht="12.5">
      <c r="C890" s="11"/>
      <c r="D890" s="315"/>
    </row>
    <row r="891" spans="3:4" ht="12.5">
      <c r="C891" s="11"/>
      <c r="D891" s="315"/>
    </row>
    <row r="892" spans="3:4" ht="12.5">
      <c r="C892" s="11"/>
      <c r="D892" s="315"/>
    </row>
    <row r="893" spans="3:4" ht="12.5">
      <c r="C893" s="11"/>
      <c r="D893" s="315"/>
    </row>
    <row r="894" spans="3:4" ht="12.5">
      <c r="C894" s="11"/>
      <c r="D894" s="315"/>
    </row>
    <row r="895" spans="3:4" ht="12.5">
      <c r="C895" s="11"/>
      <c r="D895" s="315"/>
    </row>
    <row r="896" spans="3:4" ht="12.5">
      <c r="C896" s="11"/>
      <c r="D896" s="315"/>
    </row>
    <row r="897" spans="3:4" ht="12.5">
      <c r="C897" s="11"/>
      <c r="D897" s="315"/>
    </row>
    <row r="898" spans="3:4" ht="12.5">
      <c r="C898" s="11"/>
      <c r="D898" s="315"/>
    </row>
    <row r="899" spans="3:4" ht="12.5">
      <c r="C899" s="11"/>
      <c r="D899" s="315"/>
    </row>
    <row r="900" spans="3:4" ht="12.5">
      <c r="C900" s="11"/>
      <c r="D900" s="315"/>
    </row>
    <row r="901" spans="3:4" ht="12.5">
      <c r="C901" s="11"/>
      <c r="D901" s="315"/>
    </row>
    <row r="902" spans="3:4" ht="12.5">
      <c r="C902" s="11"/>
      <c r="D902" s="315"/>
    </row>
    <row r="903" spans="3:4" ht="12.5">
      <c r="C903" s="11"/>
      <c r="D903" s="315"/>
    </row>
    <row r="904" spans="3:4" ht="12.5">
      <c r="C904" s="11"/>
      <c r="D904" s="315"/>
    </row>
    <row r="905" spans="3:4" ht="12.5">
      <c r="C905" s="11"/>
      <c r="D905" s="315"/>
    </row>
    <row r="906" spans="3:4" ht="12.5">
      <c r="C906" s="11"/>
      <c r="D906" s="315"/>
    </row>
    <row r="907" spans="3:4" ht="12.5">
      <c r="C907" s="11"/>
      <c r="D907" s="315"/>
    </row>
    <row r="908" spans="3:4" ht="12.5">
      <c r="C908" s="11"/>
      <c r="D908" s="315"/>
    </row>
    <row r="909" spans="3:4" ht="12.5">
      <c r="C909" s="11"/>
      <c r="D909" s="315"/>
    </row>
    <row r="910" spans="3:4" ht="12.5">
      <c r="C910" s="11"/>
      <c r="D910" s="315"/>
    </row>
    <row r="911" spans="3:4" ht="12.5">
      <c r="C911" s="11"/>
      <c r="D911" s="315"/>
    </row>
    <row r="912" spans="3:4" ht="12.5">
      <c r="C912" s="11"/>
      <c r="D912" s="315"/>
    </row>
    <row r="913" spans="3:4" ht="12.5">
      <c r="C913" s="11"/>
      <c r="D913" s="315"/>
    </row>
    <row r="914" spans="3:4" ht="12.5">
      <c r="C914" s="11"/>
      <c r="D914" s="315"/>
    </row>
    <row r="915" spans="3:4" ht="12.5">
      <c r="C915" s="11"/>
      <c r="D915" s="315"/>
    </row>
    <row r="916" spans="3:4" ht="12.5">
      <c r="C916" s="11"/>
      <c r="D916" s="315"/>
    </row>
    <row r="917" spans="3:4" ht="12.5">
      <c r="C917" s="11"/>
      <c r="D917" s="315"/>
    </row>
    <row r="918" spans="3:4" ht="12.5">
      <c r="C918" s="11"/>
      <c r="D918" s="315"/>
    </row>
    <row r="919" spans="3:4" ht="12.5">
      <c r="C919" s="11"/>
      <c r="D919" s="315"/>
    </row>
    <row r="920" spans="3:4" ht="12.5">
      <c r="C920" s="11"/>
      <c r="D920" s="315"/>
    </row>
    <row r="921" spans="3:4" ht="12.5">
      <c r="C921" s="11"/>
      <c r="D921" s="315"/>
    </row>
    <row r="922" spans="3:4" ht="12.5">
      <c r="C922" s="11"/>
      <c r="D922" s="315"/>
    </row>
    <row r="923" spans="3:4" ht="12.5">
      <c r="C923" s="11"/>
      <c r="D923" s="315"/>
    </row>
    <row r="924" spans="3:4" ht="12.5">
      <c r="C924" s="11"/>
      <c r="D924" s="315"/>
    </row>
    <row r="925" spans="3:4" ht="12.5">
      <c r="C925" s="11"/>
      <c r="D925" s="315"/>
    </row>
    <row r="926" spans="3:4" ht="12.5">
      <c r="C926" s="11"/>
      <c r="D926" s="315"/>
    </row>
    <row r="927" spans="3:4" ht="12.5">
      <c r="C927" s="11"/>
      <c r="D927" s="315"/>
    </row>
    <row r="928" spans="3:4" ht="12.5">
      <c r="C928" s="11"/>
      <c r="D928" s="315"/>
    </row>
    <row r="929" spans="3:4" ht="12.5">
      <c r="C929" s="11"/>
      <c r="D929" s="315"/>
    </row>
    <row r="930" spans="3:4" ht="12.5">
      <c r="C930" s="11"/>
      <c r="D930" s="315"/>
    </row>
    <row r="931" spans="3:4" ht="12.5">
      <c r="C931" s="11"/>
      <c r="D931" s="315"/>
    </row>
    <row r="932" spans="3:4" ht="12.5">
      <c r="C932" s="11"/>
      <c r="D932" s="315"/>
    </row>
    <row r="933" spans="3:4" ht="12.5">
      <c r="C933" s="11"/>
      <c r="D933" s="315"/>
    </row>
    <row r="934" spans="3:4" ht="12.5">
      <c r="C934" s="11"/>
      <c r="D934" s="315"/>
    </row>
    <row r="935" spans="3:4" ht="12.5">
      <c r="C935" s="11"/>
      <c r="D935" s="315"/>
    </row>
    <row r="936" spans="3:4" ht="12.5">
      <c r="C936" s="11"/>
      <c r="D936" s="315"/>
    </row>
    <row r="937" spans="3:4" ht="12.5">
      <c r="C937" s="11"/>
      <c r="D937" s="315"/>
    </row>
    <row r="938" spans="3:4" ht="12.5">
      <c r="C938" s="11"/>
      <c r="D938" s="315"/>
    </row>
    <row r="939" spans="3:4" ht="12.5">
      <c r="C939" s="11"/>
      <c r="D939" s="315"/>
    </row>
    <row r="940" spans="3:4" ht="12.5">
      <c r="C940" s="11"/>
      <c r="D940" s="315"/>
    </row>
    <row r="941" spans="3:4" ht="12.5">
      <c r="C941" s="11"/>
      <c r="D941" s="315"/>
    </row>
    <row r="942" spans="3:4" ht="12.5">
      <c r="C942" s="11"/>
      <c r="D942" s="315"/>
    </row>
    <row r="943" spans="3:4" ht="12.5">
      <c r="C943" s="11"/>
      <c r="D943" s="315"/>
    </row>
    <row r="944" spans="3:4" ht="12.5">
      <c r="C944" s="11"/>
      <c r="D944" s="315"/>
    </row>
    <row r="945" spans="3:4" ht="12.5">
      <c r="C945" s="11"/>
      <c r="D945" s="315"/>
    </row>
    <row r="946" spans="3:4" ht="12.5">
      <c r="C946" s="11"/>
      <c r="D946" s="315"/>
    </row>
    <row r="947" spans="3:4" ht="12.5">
      <c r="C947" s="11"/>
      <c r="D947" s="315"/>
    </row>
    <row r="948" spans="3:4" ht="12.5">
      <c r="C948" s="11"/>
      <c r="D948" s="315"/>
    </row>
    <row r="949" spans="3:4" ht="12.5">
      <c r="C949" s="11"/>
      <c r="D949" s="315"/>
    </row>
    <row r="950" spans="3:4" ht="12.5">
      <c r="C950" s="11"/>
      <c r="D950" s="315"/>
    </row>
    <row r="951" spans="3:4" ht="12.5">
      <c r="C951" s="11"/>
      <c r="D951" s="315"/>
    </row>
    <row r="952" spans="3:4" ht="12.5">
      <c r="C952" s="11"/>
      <c r="D952" s="315"/>
    </row>
    <row r="953" spans="3:4" ht="12.5">
      <c r="C953" s="11"/>
      <c r="D953" s="315"/>
    </row>
    <row r="954" spans="3:4" ht="12.5">
      <c r="C954" s="11"/>
      <c r="D954" s="315"/>
    </row>
    <row r="955" spans="3:4" ht="12.5">
      <c r="C955" s="11"/>
      <c r="D955" s="315"/>
    </row>
  </sheetData>
  <hyperlinks>
    <hyperlink ref="B9" r:id="rId1" xr:uid="{00000000-0004-0000-1600-000000000000}"/>
    <hyperlink ref="C13" r:id="rId2" display="https://www.ecologie.gouv.fr/sites/default/files/documents/bilan_emissions_gazeuses_trafic_aerien_france_2023.pdf" xr:uid="{00000000-0004-0000-1600-000001000000}"/>
    <hyperlink ref="C14" r:id="rId3" display="https://www.ecologie.gouv.fr/sites/default/files/documents/bulletin_statistiques_2024_vweb.pdf" xr:uid="{00000000-0004-0000-1600-000002000000}"/>
    <hyperlink ref="C29" r:id="rId4" xr:uid="{00000000-0004-0000-1600-000003000000}"/>
    <hyperlink ref="D29" r:id="rId5" xr:uid="{00000000-0004-0000-1600-000004000000}"/>
    <hyperlink ref="B34" location="Sommaire!A1" display="[Retour Sommaire]" xr:uid="{00000000-0004-0000-1600-000005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AL37"/>
  <sheetViews>
    <sheetView workbookViewId="0"/>
  </sheetViews>
  <sheetFormatPr baseColWidth="10" defaultColWidth="12.6328125" defaultRowHeight="15.75" customHeight="1"/>
  <cols>
    <col min="2" max="2" width="35" customWidth="1"/>
    <col min="3" max="7" width="28.26953125" customWidth="1"/>
    <col min="8" max="19" width="28.6328125" customWidth="1"/>
    <col min="20" max="37" width="18.7265625" customWidth="1"/>
    <col min="38" max="38" width="15.7265625" customWidth="1"/>
  </cols>
  <sheetData>
    <row r="1" spans="1:38" ht="20">
      <c r="A1" s="243" t="s">
        <v>581</v>
      </c>
    </row>
    <row r="2" spans="1:38" ht="12.5">
      <c r="A2" s="38"/>
      <c r="B2" s="38"/>
      <c r="C2" s="62"/>
      <c r="D2" s="38"/>
      <c r="E2" s="38"/>
      <c r="F2" s="38"/>
    </row>
    <row r="3" spans="1:38" ht="35.25" customHeight="1">
      <c r="A3" s="470" t="s">
        <v>582</v>
      </c>
      <c r="B3" s="68"/>
      <c r="C3" s="68"/>
      <c r="D3" s="68"/>
      <c r="E3" s="68"/>
      <c r="F3" s="68"/>
      <c r="G3" s="68"/>
      <c r="H3" s="68"/>
      <c r="I3" s="68"/>
      <c r="J3" s="421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</row>
    <row r="4" spans="1:38" ht="35.2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327"/>
      <c r="AA4" s="327"/>
      <c r="AB4" s="68"/>
      <c r="AC4" s="68"/>
      <c r="AD4" s="68"/>
      <c r="AE4" s="68"/>
      <c r="AF4" s="327"/>
      <c r="AG4" s="68"/>
      <c r="AH4" s="68"/>
      <c r="AI4" s="68"/>
      <c r="AJ4" s="68"/>
      <c r="AK4" s="68"/>
      <c r="AL4" s="68"/>
    </row>
    <row r="5" spans="1:38" ht="35.25" customHeight="1">
      <c r="A5" s="68"/>
      <c r="B5" s="696" t="s">
        <v>583</v>
      </c>
      <c r="C5" s="698"/>
      <c r="D5" s="671"/>
      <c r="E5" s="699" t="s">
        <v>584</v>
      </c>
      <c r="F5" s="671"/>
      <c r="G5" s="471" t="s">
        <v>585</v>
      </c>
      <c r="H5" s="472" t="s">
        <v>381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327"/>
      <c r="AA5" s="327"/>
      <c r="AB5" s="68"/>
      <c r="AC5" s="68"/>
      <c r="AD5" s="68"/>
      <c r="AE5" s="68"/>
      <c r="AF5" s="327"/>
      <c r="AG5" s="68"/>
      <c r="AH5" s="68"/>
      <c r="AI5" s="68"/>
      <c r="AJ5" s="68"/>
      <c r="AK5" s="68"/>
      <c r="AL5" s="68"/>
    </row>
    <row r="6" spans="1:38" ht="51" customHeight="1">
      <c r="A6" s="68"/>
      <c r="B6" s="697"/>
      <c r="C6" s="473" t="s">
        <v>586</v>
      </c>
      <c r="D6" s="473" t="s">
        <v>587</v>
      </c>
      <c r="E6" s="474" t="s">
        <v>588</v>
      </c>
      <c r="F6" s="473" t="s">
        <v>589</v>
      </c>
      <c r="G6" s="473" t="s">
        <v>590</v>
      </c>
      <c r="H6" s="475" t="s">
        <v>591</v>
      </c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327"/>
      <c r="AA6" s="327"/>
      <c r="AB6" s="68"/>
      <c r="AC6" s="68"/>
      <c r="AD6" s="68"/>
      <c r="AE6" s="68"/>
      <c r="AF6" s="327"/>
      <c r="AG6" s="68"/>
      <c r="AH6" s="68"/>
      <c r="AI6" s="68"/>
      <c r="AJ6" s="68"/>
      <c r="AK6" s="68"/>
      <c r="AL6" s="68"/>
    </row>
    <row r="7" spans="1:38" ht="35.25" customHeight="1">
      <c r="A7" s="68"/>
      <c r="B7" s="476" t="s">
        <v>592</v>
      </c>
      <c r="C7" s="408">
        <v>10.559252289604366</v>
      </c>
      <c r="D7" s="408">
        <v>986.88096675682425</v>
      </c>
      <c r="E7" s="408">
        <v>529.56013973436507</v>
      </c>
      <c r="F7" s="408">
        <v>86.344291785104332</v>
      </c>
      <c r="G7" s="408">
        <v>646.72497971532573</v>
      </c>
      <c r="H7" s="408">
        <v>416.95409133231112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327"/>
      <c r="AA7" s="327"/>
      <c r="AB7" s="68"/>
      <c r="AC7" s="68"/>
      <c r="AD7" s="68"/>
      <c r="AE7" s="68"/>
      <c r="AF7" s="327"/>
      <c r="AG7" s="68"/>
      <c r="AH7" s="68"/>
      <c r="AI7" s="68"/>
      <c r="AJ7" s="68"/>
      <c r="AK7" s="68"/>
      <c r="AL7" s="68"/>
    </row>
    <row r="8" spans="1:38" ht="35.25" customHeight="1">
      <c r="A8" s="68"/>
      <c r="B8" s="476" t="s">
        <v>593</v>
      </c>
      <c r="C8" s="408">
        <v>18.422429652256902</v>
      </c>
      <c r="D8" s="408">
        <v>953.61378985666079</v>
      </c>
      <c r="E8" s="408">
        <v>657.94391615203222</v>
      </c>
      <c r="F8" s="408">
        <v>99.450753479903327</v>
      </c>
      <c r="G8" s="408">
        <v>521.14219266288274</v>
      </c>
      <c r="H8" s="408">
        <v>432.16793077093871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327"/>
      <c r="AA8" s="327"/>
      <c r="AB8" s="68"/>
      <c r="AC8" s="68"/>
      <c r="AD8" s="68"/>
      <c r="AE8" s="68"/>
      <c r="AF8" s="327"/>
      <c r="AG8" s="68"/>
      <c r="AH8" s="68"/>
      <c r="AI8" s="68"/>
      <c r="AJ8" s="68"/>
      <c r="AK8" s="68"/>
      <c r="AL8" s="68"/>
    </row>
    <row r="9" spans="1:38" ht="35.25" customHeight="1">
      <c r="A9" s="68"/>
      <c r="B9" s="476" t="s">
        <v>594</v>
      </c>
      <c r="C9" s="408">
        <v>3.1385273656615906</v>
      </c>
      <c r="D9" s="408">
        <v>695.07009673441678</v>
      </c>
      <c r="E9" s="408">
        <v>1038.8980439378365</v>
      </c>
      <c r="F9" s="408">
        <v>39.66370815734647</v>
      </c>
      <c r="G9" s="408">
        <v>448.85489919345758</v>
      </c>
      <c r="H9" s="408">
        <v>198.0001394597812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327"/>
      <c r="AA9" s="327"/>
      <c r="AB9" s="68"/>
      <c r="AC9" s="68"/>
      <c r="AD9" s="68"/>
      <c r="AE9" s="68"/>
      <c r="AF9" s="327"/>
      <c r="AG9" s="68"/>
      <c r="AH9" s="68"/>
      <c r="AI9" s="68"/>
      <c r="AJ9" s="68"/>
      <c r="AK9" s="68"/>
      <c r="AL9" s="68"/>
    </row>
    <row r="10" spans="1:38" ht="35.25" customHeight="1">
      <c r="A10" s="68"/>
      <c r="B10" s="477" t="s">
        <v>595</v>
      </c>
      <c r="C10" s="478">
        <v>10.443856173146791</v>
      </c>
      <c r="D10" s="478">
        <v>881.95695078089477</v>
      </c>
      <c r="E10" s="478">
        <v>733.31002058923161</v>
      </c>
      <c r="F10" s="479">
        <v>74.961371083680035</v>
      </c>
      <c r="G10" s="478">
        <v>545.37994956448233</v>
      </c>
      <c r="H10" s="478">
        <v>350.00269700717649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327"/>
      <c r="AA10" s="327"/>
      <c r="AB10" s="68"/>
      <c r="AC10" s="68"/>
      <c r="AD10" s="68"/>
      <c r="AE10" s="68"/>
      <c r="AF10" s="327"/>
      <c r="AG10" s="68"/>
      <c r="AH10" s="68"/>
      <c r="AI10" s="68"/>
      <c r="AJ10" s="68"/>
      <c r="AK10" s="68"/>
      <c r="AL10" s="68"/>
    </row>
    <row r="11" spans="1:38" ht="61.5" customHeight="1">
      <c r="A11" s="68"/>
      <c r="B11" s="480" t="s">
        <v>596</v>
      </c>
      <c r="C11" s="692" t="s">
        <v>597</v>
      </c>
      <c r="D11" s="671"/>
      <c r="E11" s="700" t="s">
        <v>598</v>
      </c>
      <c r="F11" s="671"/>
      <c r="G11" s="481" t="s">
        <v>599</v>
      </c>
      <c r="H11" s="482" t="s">
        <v>600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327"/>
      <c r="AA11" s="327"/>
      <c r="AB11" s="68"/>
      <c r="AC11" s="68"/>
      <c r="AD11" s="68"/>
      <c r="AE11" s="68"/>
      <c r="AF11" s="327"/>
      <c r="AG11" s="68"/>
      <c r="AH11" s="68"/>
      <c r="AI11" s="68"/>
      <c r="AJ11" s="68"/>
      <c r="AK11" s="68"/>
      <c r="AL11" s="68"/>
    </row>
    <row r="12" spans="1:38" ht="35.25" customHeight="1">
      <c r="A12" s="68"/>
      <c r="B12" s="68"/>
      <c r="C12" s="271"/>
      <c r="D12" s="271"/>
      <c r="E12" s="271"/>
      <c r="F12" s="271"/>
      <c r="G12" s="271"/>
      <c r="H12" s="271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327"/>
      <c r="AA12" s="327"/>
      <c r="AB12" s="68"/>
      <c r="AC12" s="68"/>
      <c r="AD12" s="68"/>
      <c r="AE12" s="68"/>
      <c r="AF12" s="327"/>
      <c r="AG12" s="68"/>
      <c r="AH12" s="68"/>
      <c r="AI12" s="68"/>
      <c r="AJ12" s="68"/>
      <c r="AK12" s="68"/>
      <c r="AL12" s="68"/>
    </row>
    <row r="13" spans="1:38" ht="35.25" customHeight="1">
      <c r="A13" s="68"/>
      <c r="B13" s="68" t="s">
        <v>601</v>
      </c>
      <c r="C13" s="271"/>
      <c r="D13" s="271"/>
      <c r="E13" s="271"/>
      <c r="F13" s="271"/>
      <c r="G13" s="271"/>
      <c r="H13" s="271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327"/>
      <c r="AA13" s="327"/>
      <c r="AB13" s="68"/>
      <c r="AC13" s="68"/>
      <c r="AD13" s="68"/>
      <c r="AE13" s="68"/>
      <c r="AF13" s="327"/>
      <c r="AG13" s="68"/>
      <c r="AH13" s="68"/>
      <c r="AI13" s="68"/>
      <c r="AJ13" s="68"/>
      <c r="AK13" s="68"/>
      <c r="AL13" s="68"/>
    </row>
    <row r="14" spans="1:38" ht="35.25" customHeight="1">
      <c r="A14" s="68"/>
      <c r="B14" s="68"/>
      <c r="C14" s="271"/>
      <c r="D14" s="271"/>
      <c r="E14" s="271"/>
      <c r="F14" s="271"/>
      <c r="G14" s="271"/>
      <c r="H14" s="271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327"/>
      <c r="AA14" s="327"/>
      <c r="AB14" s="68"/>
      <c r="AC14" s="68"/>
      <c r="AD14" s="68"/>
      <c r="AE14" s="68"/>
      <c r="AF14" s="327"/>
      <c r="AG14" s="68"/>
      <c r="AH14" s="68"/>
      <c r="AI14" s="68"/>
      <c r="AJ14" s="68"/>
      <c r="AK14" s="68"/>
      <c r="AL14" s="68"/>
    </row>
    <row r="15" spans="1:38" ht="35.25" customHeight="1">
      <c r="A15" s="68"/>
      <c r="B15" s="20" t="s">
        <v>58</v>
      </c>
      <c r="C15" s="483" t="s">
        <v>602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327"/>
      <c r="AA15" s="327"/>
      <c r="AB15" s="68"/>
      <c r="AC15" s="68"/>
      <c r="AD15" s="68"/>
      <c r="AE15" s="68"/>
      <c r="AF15" s="327"/>
      <c r="AG15" s="68"/>
      <c r="AH15" s="68"/>
      <c r="AI15" s="68"/>
      <c r="AJ15" s="68"/>
      <c r="AK15" s="68"/>
      <c r="AL15" s="68"/>
    </row>
    <row r="16" spans="1:38" ht="35.25" customHeigh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327"/>
      <c r="AA16" s="327"/>
      <c r="AB16" s="68"/>
      <c r="AC16" s="68"/>
      <c r="AD16" s="68"/>
      <c r="AE16" s="68"/>
      <c r="AF16" s="327"/>
      <c r="AG16" s="68"/>
      <c r="AH16" s="68"/>
      <c r="AI16" s="68"/>
      <c r="AJ16" s="68"/>
      <c r="AK16" s="68"/>
      <c r="AL16" s="68"/>
    </row>
    <row r="17" spans="1:38" ht="30.75" customHeight="1">
      <c r="A17" s="677" t="s">
        <v>185</v>
      </c>
      <c r="B17" s="662"/>
      <c r="C17" s="662"/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2"/>
      <c r="O17" s="662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38" ht="18">
      <c r="A18" s="44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</row>
    <row r="19" spans="1:38" ht="16.5">
      <c r="A19" s="134" t="s">
        <v>603</v>
      </c>
      <c r="B19" s="68"/>
      <c r="C19" s="68"/>
      <c r="D19" s="68"/>
      <c r="E19" s="68"/>
      <c r="F19" s="68"/>
      <c r="G19" s="68"/>
      <c r="H19" s="68"/>
      <c r="I19" s="68"/>
      <c r="J19" s="442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</row>
    <row r="20" spans="1:38" ht="14.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327"/>
      <c r="AA20" s="327"/>
      <c r="AB20" s="68"/>
      <c r="AC20" s="68"/>
      <c r="AD20" s="68"/>
      <c r="AE20" s="68"/>
      <c r="AF20" s="327"/>
      <c r="AG20" s="68"/>
      <c r="AH20" s="68"/>
      <c r="AI20" s="68"/>
      <c r="AJ20" s="68"/>
      <c r="AK20" s="68"/>
      <c r="AL20" s="68"/>
    </row>
    <row r="21" spans="1:38" ht="25.5" customHeight="1">
      <c r="A21" s="145"/>
      <c r="B21" s="696" t="s">
        <v>583</v>
      </c>
      <c r="C21" s="685" t="s">
        <v>604</v>
      </c>
      <c r="D21" s="686"/>
      <c r="E21" s="689" t="s">
        <v>605</v>
      </c>
      <c r="F21" s="670"/>
      <c r="G21" s="670"/>
      <c r="H21" s="670"/>
      <c r="I21" s="671"/>
      <c r="J21" s="694" t="s">
        <v>584</v>
      </c>
      <c r="K21" s="670"/>
      <c r="L21" s="671"/>
      <c r="M21" s="695" t="s">
        <v>585</v>
      </c>
      <c r="N21" s="670"/>
      <c r="O21" s="671"/>
      <c r="P21" s="484" t="s">
        <v>381</v>
      </c>
      <c r="Q21" s="485"/>
      <c r="R21" s="22"/>
    </row>
    <row r="22" spans="1:38" ht="49.5" customHeight="1">
      <c r="A22" s="145"/>
      <c r="B22" s="697"/>
      <c r="C22" s="687"/>
      <c r="D22" s="688"/>
      <c r="E22" s="690" t="s">
        <v>606</v>
      </c>
      <c r="F22" s="691"/>
      <c r="G22" s="486" t="s">
        <v>607</v>
      </c>
      <c r="H22" s="486" t="s">
        <v>608</v>
      </c>
      <c r="I22" s="487" t="s">
        <v>609</v>
      </c>
      <c r="J22" s="488" t="s">
        <v>610</v>
      </c>
      <c r="K22" s="486" t="s">
        <v>611</v>
      </c>
      <c r="L22" s="486" t="s">
        <v>612</v>
      </c>
      <c r="M22" s="486" t="s">
        <v>613</v>
      </c>
      <c r="N22" s="486" t="s">
        <v>614</v>
      </c>
      <c r="O22" s="486" t="s">
        <v>615</v>
      </c>
      <c r="P22" s="487" t="s">
        <v>616</v>
      </c>
      <c r="Q22" s="489"/>
      <c r="R22" s="22"/>
    </row>
    <row r="23" spans="1:38" ht="25.5" customHeight="1">
      <c r="A23" s="145"/>
      <c r="B23" s="476" t="s">
        <v>592</v>
      </c>
      <c r="C23" s="490">
        <v>25664696</v>
      </c>
      <c r="D23" s="491">
        <v>0.38073635476070428</v>
      </c>
      <c r="E23" s="492">
        <v>36934.55603108809</v>
      </c>
      <c r="F23" s="493">
        <v>1.4391191709844601E-3</v>
      </c>
      <c r="G23" s="408">
        <v>10.559252289604366</v>
      </c>
      <c r="H23" s="408">
        <v>986.88096675682425</v>
      </c>
      <c r="I23" s="408">
        <v>323.05077761295126</v>
      </c>
      <c r="J23" s="408">
        <v>529.56013973436507</v>
      </c>
      <c r="K23" s="408">
        <v>105.55355886545472</v>
      </c>
      <c r="L23" s="408">
        <v>86.344291785104332</v>
      </c>
      <c r="M23" s="408">
        <v>239.86257230555157</v>
      </c>
      <c r="N23" s="408">
        <v>646.72497971532573</v>
      </c>
      <c r="O23" s="408">
        <v>719.35393273312104</v>
      </c>
      <c r="P23" s="408">
        <v>416.95409133231112</v>
      </c>
      <c r="Q23" s="489"/>
      <c r="R23" s="22"/>
    </row>
    <row r="24" spans="1:38" ht="25.5" customHeight="1">
      <c r="A24" s="145"/>
      <c r="B24" s="476" t="s">
        <v>593</v>
      </c>
      <c r="C24" s="490">
        <v>19758523</v>
      </c>
      <c r="D24" s="491">
        <v>0.29311814262189329</v>
      </c>
      <c r="E24" s="492">
        <v>142168.51199266012</v>
      </c>
      <c r="F24" s="493">
        <v>7.1953005795352297E-3</v>
      </c>
      <c r="G24" s="408">
        <v>18.422429652256902</v>
      </c>
      <c r="H24" s="408">
        <v>953.61378985666079</v>
      </c>
      <c r="I24" s="408">
        <v>340.66311535533299</v>
      </c>
      <c r="J24" s="408">
        <v>657.94391615203222</v>
      </c>
      <c r="K24" s="408">
        <v>128.95700756579834</v>
      </c>
      <c r="L24" s="408">
        <v>99.450753479903327</v>
      </c>
      <c r="M24" s="408">
        <v>362.88137529308239</v>
      </c>
      <c r="N24" s="408">
        <v>521.14219266288274</v>
      </c>
      <c r="O24" s="408">
        <v>830.57827753623087</v>
      </c>
      <c r="P24" s="408">
        <v>432.16793077093871</v>
      </c>
      <c r="Q24" s="489"/>
      <c r="R24" s="22"/>
    </row>
    <row r="25" spans="1:38" ht="25.5" customHeight="1">
      <c r="A25" s="145"/>
      <c r="B25" s="476" t="s">
        <v>594</v>
      </c>
      <c r="C25" s="490">
        <v>21984833</v>
      </c>
      <c r="D25" s="493">
        <v>0.32614550261740244</v>
      </c>
      <c r="E25" s="492">
        <v>793467.3389676169</v>
      </c>
      <c r="F25" s="493">
        <v>3.6091579088529703E-2</v>
      </c>
      <c r="G25" s="408">
        <v>3.1385273656615906</v>
      </c>
      <c r="H25" s="408">
        <v>695.07009673441678</v>
      </c>
      <c r="I25" s="408">
        <v>271.27793056240182</v>
      </c>
      <c r="J25" s="408">
        <v>1038.8980439378365</v>
      </c>
      <c r="K25" s="408">
        <v>100.84224883582242</v>
      </c>
      <c r="L25" s="408">
        <v>39.66370815734647</v>
      </c>
      <c r="M25" s="408">
        <v>229.56735673179779</v>
      </c>
      <c r="N25" s="408">
        <v>448.85489919345758</v>
      </c>
      <c r="O25" s="408">
        <v>773.9881399144582</v>
      </c>
      <c r="P25" s="408">
        <v>198.0001394597812</v>
      </c>
      <c r="Q25" s="489"/>
      <c r="R25" s="22"/>
    </row>
    <row r="26" spans="1:38" ht="25.5" customHeight="1">
      <c r="A26" s="145"/>
      <c r="B26" s="477" t="s">
        <v>595</v>
      </c>
      <c r="C26" s="494">
        <v>67408052</v>
      </c>
      <c r="D26" s="495">
        <v>1</v>
      </c>
      <c r="E26" s="496">
        <v>972570.40699136513</v>
      </c>
      <c r="F26" s="497">
        <v>1.4428104330790699E-2</v>
      </c>
      <c r="G26" s="478">
        <v>10.443856173146791</v>
      </c>
      <c r="H26" s="478">
        <v>881.95695078089477</v>
      </c>
      <c r="I26" s="478">
        <v>311.32779211599234</v>
      </c>
      <c r="J26" s="478">
        <v>733.31002058923161</v>
      </c>
      <c r="K26" s="498">
        <v>110.87696170184537</v>
      </c>
      <c r="L26" s="479">
        <v>74.961371083680035</v>
      </c>
      <c r="M26" s="478">
        <v>272.56387708696877</v>
      </c>
      <c r="N26" s="478">
        <v>545.37994956448233</v>
      </c>
      <c r="O26" s="478">
        <v>769.77450705740614</v>
      </c>
      <c r="P26" s="478">
        <v>350.00269700717649</v>
      </c>
      <c r="Q26" s="489"/>
      <c r="R26" s="22"/>
    </row>
    <row r="27" spans="1:38" ht="53.25" customHeight="1">
      <c r="A27" s="145"/>
      <c r="B27" s="480" t="s">
        <v>596</v>
      </c>
      <c r="C27" s="499"/>
      <c r="D27" s="500"/>
      <c r="E27" s="692" t="s">
        <v>617</v>
      </c>
      <c r="F27" s="670"/>
      <c r="G27" s="670"/>
      <c r="H27" s="670"/>
      <c r="I27" s="671"/>
      <c r="J27" s="693" t="s">
        <v>598</v>
      </c>
      <c r="K27" s="670"/>
      <c r="L27" s="671"/>
      <c r="M27" s="692" t="s">
        <v>599</v>
      </c>
      <c r="N27" s="670"/>
      <c r="O27" s="671"/>
      <c r="P27" s="482" t="s">
        <v>600</v>
      </c>
      <c r="Q27" s="489"/>
      <c r="R27" s="22"/>
    </row>
    <row r="28" spans="1:38" ht="14.5">
      <c r="A28" s="257"/>
      <c r="B28" s="257"/>
      <c r="C28" s="271"/>
      <c r="D28" s="257"/>
      <c r="E28" s="271"/>
      <c r="F28" s="257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366"/>
      <c r="R28" s="269"/>
    </row>
    <row r="29" spans="1:38" ht="14.5">
      <c r="A29" s="68"/>
      <c r="B29" s="68" t="s">
        <v>601</v>
      </c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68"/>
    </row>
    <row r="30" spans="1:38" ht="14.5">
      <c r="B30" s="97" t="s">
        <v>618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68"/>
    </row>
    <row r="31" spans="1:38" ht="14.5">
      <c r="A31" s="68"/>
      <c r="B31" s="68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</row>
    <row r="32" spans="1:38" ht="14.5">
      <c r="A32" s="68"/>
      <c r="B32" s="97" t="s">
        <v>58</v>
      </c>
      <c r="C32" s="483" t="s">
        <v>602</v>
      </c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</row>
    <row r="37" spans="2:2" ht="19">
      <c r="B37" s="29" t="s">
        <v>66</v>
      </c>
    </row>
  </sheetData>
  <mergeCells count="15">
    <mergeCell ref="M27:O27"/>
    <mergeCell ref="J21:L21"/>
    <mergeCell ref="M21:O21"/>
    <mergeCell ref="B5:B6"/>
    <mergeCell ref="C5:D5"/>
    <mergeCell ref="E5:F5"/>
    <mergeCell ref="C11:D11"/>
    <mergeCell ref="E11:F11"/>
    <mergeCell ref="A17:O17"/>
    <mergeCell ref="B21:B22"/>
    <mergeCell ref="C21:D22"/>
    <mergeCell ref="E21:I21"/>
    <mergeCell ref="E22:F22"/>
    <mergeCell ref="E27:I27"/>
    <mergeCell ref="J27:L27"/>
  </mergeCells>
  <hyperlinks>
    <hyperlink ref="C15" r:id="rId1" location="c=indicator&amp;f=C107C108C109&amp;i=vie_courante.nb_serv_equip&amp;s=2023&amp;view=map72" xr:uid="{00000000-0004-0000-1700-000000000000}"/>
    <hyperlink ref="C32" r:id="rId2" location="c=indicator&amp;f=C107C108C109&amp;i=vie_courante.nb_serv_equip&amp;s=2023&amp;view=map72" xr:uid="{00000000-0004-0000-1700-000001000000}"/>
    <hyperlink ref="B37" location="Sommaire!A1" display="[Retour Sommaire]" xr:uid="{00000000-0004-0000-1700-000002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I955"/>
  <sheetViews>
    <sheetView workbookViewId="0"/>
  </sheetViews>
  <sheetFormatPr baseColWidth="10" defaultColWidth="12.6328125" defaultRowHeight="15.75" customHeight="1"/>
  <cols>
    <col min="2" max="2" width="16.90625" customWidth="1"/>
    <col min="3" max="5" width="23.7265625" customWidth="1"/>
    <col min="6" max="6" width="36.90625" customWidth="1"/>
    <col min="7" max="8" width="17.26953125" customWidth="1"/>
  </cols>
  <sheetData>
    <row r="1" spans="1:9" ht="20">
      <c r="A1" s="243" t="s">
        <v>30</v>
      </c>
      <c r="C1" s="11"/>
      <c r="D1" s="315"/>
      <c r="E1" s="315"/>
      <c r="F1" s="11"/>
      <c r="G1" s="11"/>
      <c r="H1" s="11"/>
    </row>
    <row r="2" spans="1:9" ht="24" customHeight="1">
      <c r="C2" s="11"/>
      <c r="D2" s="315"/>
      <c r="E2" s="315"/>
      <c r="F2" s="11"/>
      <c r="G2" s="11"/>
      <c r="H2" s="11"/>
    </row>
    <row r="3" spans="1:9" ht="44.25" customHeight="1">
      <c r="A3" s="134" t="s">
        <v>619</v>
      </c>
      <c r="B3" s="68"/>
      <c r="C3" s="184"/>
      <c r="D3" s="184"/>
      <c r="E3" s="184"/>
      <c r="F3" s="184"/>
      <c r="G3" s="97" t="s">
        <v>620</v>
      </c>
      <c r="H3" s="106"/>
      <c r="I3" s="38"/>
    </row>
    <row r="4" spans="1:9" ht="44.25" customHeight="1">
      <c r="A4" s="68"/>
      <c r="B4" s="68"/>
      <c r="C4" s="184"/>
      <c r="D4" s="184"/>
      <c r="E4" s="184"/>
      <c r="F4" s="184"/>
      <c r="G4" s="68"/>
      <c r="H4" s="68"/>
      <c r="I4" s="38"/>
    </row>
    <row r="5" spans="1:9" ht="63.75" customHeight="1">
      <c r="A5" s="68"/>
      <c r="B5" s="501"/>
      <c r="C5" s="502" t="s">
        <v>621</v>
      </c>
      <c r="D5" s="502" t="s">
        <v>622</v>
      </c>
      <c r="E5" s="502" t="s">
        <v>623</v>
      </c>
      <c r="F5" s="503" t="s">
        <v>624</v>
      </c>
      <c r="G5" s="68"/>
      <c r="H5" s="68"/>
    </row>
    <row r="6" spans="1:9" ht="36.75" customHeight="1">
      <c r="A6" s="366"/>
      <c r="B6" s="504">
        <v>1984</v>
      </c>
      <c r="C6" s="505">
        <v>57.749000000000002</v>
      </c>
      <c r="D6" s="505">
        <v>125.883261763853</v>
      </c>
      <c r="E6" s="505">
        <v>7.9540000000000006</v>
      </c>
      <c r="F6" s="506">
        <v>191.586261763853</v>
      </c>
      <c r="G6" s="366"/>
      <c r="H6" s="366"/>
      <c r="I6" s="399"/>
    </row>
    <row r="7" spans="1:9" ht="36.75" customHeight="1">
      <c r="A7" s="68"/>
      <c r="B7" s="504">
        <v>1985</v>
      </c>
      <c r="C7" s="505">
        <v>56.058999999999997</v>
      </c>
      <c r="D7" s="505">
        <v>128.41773876381797</v>
      </c>
      <c r="E7" s="505">
        <v>7.5889999999999995</v>
      </c>
      <c r="F7" s="507">
        <v>192.06573876381799</v>
      </c>
      <c r="G7" s="257"/>
      <c r="H7" s="257"/>
    </row>
    <row r="8" spans="1:9" ht="36.75" customHeight="1">
      <c r="A8" s="271"/>
      <c r="B8" s="504">
        <v>1986</v>
      </c>
      <c r="C8" s="505">
        <v>52.686000000000007</v>
      </c>
      <c r="D8" s="505">
        <v>134.59800392918001</v>
      </c>
      <c r="E8" s="505">
        <v>6.9930000000000003</v>
      </c>
      <c r="F8" s="507">
        <v>194.27700392918001</v>
      </c>
      <c r="G8" s="271"/>
      <c r="H8" s="271"/>
      <c r="I8" s="409"/>
    </row>
    <row r="9" spans="1:9" ht="36.75" customHeight="1">
      <c r="A9" s="271"/>
      <c r="B9" s="508">
        <v>1987</v>
      </c>
      <c r="C9" s="505">
        <v>52.707000000000008</v>
      </c>
      <c r="D9" s="505">
        <v>144.51500159377599</v>
      </c>
      <c r="E9" s="505">
        <v>6.6859999999999991</v>
      </c>
      <c r="F9" s="507">
        <v>203.90800159377599</v>
      </c>
      <c r="G9" s="271"/>
      <c r="H9" s="271"/>
      <c r="I9" s="409"/>
    </row>
    <row r="10" spans="1:9" ht="36.75" customHeight="1">
      <c r="A10" s="68"/>
      <c r="B10" s="504">
        <v>1988</v>
      </c>
      <c r="C10" s="505">
        <v>52.945999999999998</v>
      </c>
      <c r="D10" s="505">
        <v>161.10934855145098</v>
      </c>
      <c r="E10" s="505">
        <v>6.644000000000001</v>
      </c>
      <c r="F10" s="507">
        <v>220.69934855145101</v>
      </c>
      <c r="G10" s="68"/>
      <c r="H10" s="68"/>
    </row>
    <row r="11" spans="1:9" ht="36.75" customHeight="1">
      <c r="A11" s="68"/>
      <c r="B11" s="504">
        <v>1989</v>
      </c>
      <c r="C11" s="505">
        <v>53.711999999999996</v>
      </c>
      <c r="D11" s="505">
        <v>168.63794595984697</v>
      </c>
      <c r="E11" s="505">
        <v>6.7519999999999989</v>
      </c>
      <c r="F11" s="507">
        <v>229.101945959847</v>
      </c>
      <c r="G11" s="68"/>
      <c r="H11" s="68"/>
    </row>
    <row r="12" spans="1:9" ht="36.75" customHeight="1">
      <c r="A12" s="68"/>
      <c r="B12" s="504">
        <v>1990</v>
      </c>
      <c r="C12" s="505">
        <v>52.24</v>
      </c>
      <c r="D12" s="505">
        <v>195.71571949801401</v>
      </c>
      <c r="E12" s="505">
        <v>7.1639999999999997</v>
      </c>
      <c r="F12" s="507">
        <v>255.11971949801401</v>
      </c>
      <c r="G12" s="68"/>
      <c r="H12" s="68"/>
    </row>
    <row r="13" spans="1:9" ht="36.75" customHeight="1">
      <c r="A13" s="68"/>
      <c r="B13" s="504">
        <v>1991</v>
      </c>
      <c r="C13" s="509">
        <v>52.430010999999993</v>
      </c>
      <c r="D13" s="505">
        <v>201.08654726191602</v>
      </c>
      <c r="E13" s="505">
        <v>6.8339999999999996</v>
      </c>
      <c r="F13" s="507">
        <v>260.35055826191598</v>
      </c>
      <c r="G13" s="68"/>
      <c r="H13" s="68"/>
    </row>
    <row r="14" spans="1:9" ht="36.75" customHeight="1">
      <c r="A14" s="68"/>
      <c r="B14" s="504">
        <v>1992</v>
      </c>
      <c r="C14" s="509">
        <v>51.180591000000007</v>
      </c>
      <c r="D14" s="505">
        <v>206.65833831589399</v>
      </c>
      <c r="E14" s="505">
        <v>6.9109999999999987</v>
      </c>
      <c r="F14" s="507">
        <v>264.74992931589406</v>
      </c>
      <c r="G14" s="68"/>
      <c r="H14" s="68"/>
    </row>
    <row r="15" spans="1:9" ht="36.75" customHeight="1">
      <c r="A15" s="68"/>
      <c r="B15" s="504">
        <v>1993</v>
      </c>
      <c r="C15" s="505">
        <v>45.582509000000002</v>
      </c>
      <c r="D15" s="505">
        <v>202.582492823085</v>
      </c>
      <c r="E15" s="505">
        <v>5.95</v>
      </c>
      <c r="F15" s="507">
        <v>254.11500182308498</v>
      </c>
      <c r="G15" s="68"/>
      <c r="H15" s="68"/>
    </row>
    <row r="16" spans="1:9" ht="36.75" customHeight="1">
      <c r="A16" s="68"/>
      <c r="B16" s="504">
        <v>1994</v>
      </c>
      <c r="C16" s="505">
        <v>48.87125799999999</v>
      </c>
      <c r="D16" s="505">
        <v>217.72231105738098</v>
      </c>
      <c r="E16" s="505">
        <v>5.5930000000000009</v>
      </c>
      <c r="F16" s="507">
        <v>272.18656905738101</v>
      </c>
      <c r="G16" s="68"/>
      <c r="H16" s="68"/>
    </row>
    <row r="17" spans="1:8" ht="36.75" customHeight="1">
      <c r="A17" s="68"/>
      <c r="B17" s="504">
        <v>1995</v>
      </c>
      <c r="C17" s="505">
        <v>48.266068000000004</v>
      </c>
      <c r="D17" s="505">
        <v>232.902005978338</v>
      </c>
      <c r="E17" s="505">
        <v>5.8650000000000011</v>
      </c>
      <c r="F17" s="507">
        <v>287.033073978338</v>
      </c>
      <c r="G17" s="68"/>
      <c r="H17" s="68"/>
    </row>
    <row r="18" spans="1:8" ht="36.75" customHeight="1">
      <c r="A18" s="68"/>
      <c r="B18" s="504">
        <v>1996</v>
      </c>
      <c r="C18" s="505">
        <v>50.113</v>
      </c>
      <c r="D18" s="505">
        <v>237.471330909497</v>
      </c>
      <c r="E18" s="505">
        <v>5.7439999999999998</v>
      </c>
      <c r="F18" s="507">
        <v>293.32833090949703</v>
      </c>
      <c r="G18" s="68"/>
      <c r="H18" s="68"/>
    </row>
    <row r="19" spans="1:8" ht="36.75" customHeight="1">
      <c r="A19" s="68"/>
      <c r="B19" s="504">
        <v>1997</v>
      </c>
      <c r="C19" s="505">
        <v>54.246000000000002</v>
      </c>
      <c r="D19" s="505">
        <v>246.95399378996703</v>
      </c>
      <c r="E19" s="505">
        <v>5.681820782</v>
      </c>
      <c r="F19" s="507">
        <v>306.88181457196697</v>
      </c>
      <c r="G19" s="68"/>
      <c r="H19" s="68"/>
    </row>
    <row r="20" spans="1:8" ht="36.75" customHeight="1">
      <c r="A20" s="68"/>
      <c r="B20" s="504">
        <v>1998</v>
      </c>
      <c r="C20" s="505">
        <v>54.099525</v>
      </c>
      <c r="D20" s="505">
        <v>257.64902268944002</v>
      </c>
      <c r="E20" s="505">
        <v>6.206616008000001</v>
      </c>
      <c r="F20" s="507">
        <v>317.95516369744001</v>
      </c>
      <c r="G20" s="68"/>
      <c r="H20" s="68"/>
    </row>
    <row r="21" spans="1:8" ht="36.75" customHeight="1">
      <c r="A21" s="68"/>
      <c r="B21" s="504">
        <v>1999</v>
      </c>
      <c r="C21" s="505">
        <v>54.53801500294</v>
      </c>
      <c r="D21" s="505">
        <v>266.69847652687099</v>
      </c>
      <c r="E21" s="505">
        <v>6.8291568080000005</v>
      </c>
      <c r="F21" s="507">
        <v>328.06564833781101</v>
      </c>
      <c r="G21" s="68"/>
      <c r="H21" s="68"/>
    </row>
    <row r="22" spans="1:8" ht="36.75" customHeight="1">
      <c r="A22" s="68"/>
      <c r="B22" s="504">
        <v>2000</v>
      </c>
      <c r="C22" s="505">
        <v>57.72575464222399</v>
      </c>
      <c r="D22" s="505">
        <v>276.81732737618108</v>
      </c>
      <c r="E22" s="505">
        <v>7.2604887310000006</v>
      </c>
      <c r="F22" s="507">
        <v>341.80357074940503</v>
      </c>
      <c r="G22" s="68"/>
      <c r="H22" s="68"/>
    </row>
    <row r="23" spans="1:8" ht="36.75" customHeight="1">
      <c r="A23" s="68"/>
      <c r="B23" s="504">
        <v>2001</v>
      </c>
      <c r="C23" s="505">
        <v>51.718302252256997</v>
      </c>
      <c r="D23" s="505">
        <v>290.44946576625205</v>
      </c>
      <c r="E23" s="505">
        <v>6.7157216340000003</v>
      </c>
      <c r="F23" s="507">
        <v>348.88348965250896</v>
      </c>
      <c r="G23" s="68"/>
      <c r="H23" s="68"/>
    </row>
    <row r="24" spans="1:8" ht="36.75" customHeight="1">
      <c r="A24" s="68"/>
      <c r="B24" s="504">
        <v>2002</v>
      </c>
      <c r="C24" s="505">
        <v>51.288192553031003</v>
      </c>
      <c r="D24" s="505">
        <v>293.40466064730703</v>
      </c>
      <c r="E24" s="505">
        <v>6.9393910649999997</v>
      </c>
      <c r="F24" s="507">
        <v>351.63224426533804</v>
      </c>
      <c r="G24" s="68"/>
      <c r="H24" s="68"/>
    </row>
    <row r="25" spans="1:8" ht="36.75" customHeight="1">
      <c r="A25" s="68"/>
      <c r="B25" s="504">
        <v>2003</v>
      </c>
      <c r="C25" s="505">
        <v>48.057268754623991</v>
      </c>
      <c r="D25" s="505">
        <v>297.01678351073201</v>
      </c>
      <c r="E25" s="505">
        <v>6.8893911499999989</v>
      </c>
      <c r="F25" s="507">
        <v>351.96344341535598</v>
      </c>
      <c r="G25" s="68"/>
      <c r="H25" s="68"/>
    </row>
    <row r="26" spans="1:8" ht="36.75" customHeight="1">
      <c r="A26" s="68"/>
      <c r="B26" s="504">
        <v>2004</v>
      </c>
      <c r="C26" s="505">
        <v>46.348370260433001</v>
      </c>
      <c r="D26" s="505">
        <v>314.93268721507599</v>
      </c>
      <c r="E26" s="505">
        <v>7.3141958339999995</v>
      </c>
      <c r="F26" s="507">
        <v>368.59525330950896</v>
      </c>
      <c r="G26" s="68"/>
      <c r="H26" s="68"/>
    </row>
    <row r="27" spans="1:8" ht="36.75" customHeight="1">
      <c r="A27" s="68"/>
      <c r="B27" s="504">
        <v>2005</v>
      </c>
      <c r="C27" s="505">
        <v>40.701180450133002</v>
      </c>
      <c r="D27" s="505">
        <v>314.76989064413806</v>
      </c>
      <c r="E27" s="505">
        <v>7.8557629600000007</v>
      </c>
      <c r="F27" s="507">
        <v>363.32683405427099</v>
      </c>
      <c r="G27" s="68"/>
      <c r="H27" s="68"/>
    </row>
    <row r="28" spans="1:8" ht="36.75" customHeight="1">
      <c r="A28" s="68"/>
      <c r="B28" s="504">
        <v>2006</v>
      </c>
      <c r="C28" s="505">
        <v>41.178920252944998</v>
      </c>
      <c r="D28" s="505">
        <v>328.31053952344598</v>
      </c>
      <c r="E28" s="505">
        <v>7.9504648500000004</v>
      </c>
      <c r="F28" s="507">
        <v>377.43992462639096</v>
      </c>
      <c r="G28" s="68"/>
      <c r="H28" s="68"/>
    </row>
    <row r="29" spans="1:8" ht="36.75" customHeight="1">
      <c r="A29" s="68"/>
      <c r="B29" s="504">
        <v>2007</v>
      </c>
      <c r="C29" s="505">
        <v>42.6118598758936</v>
      </c>
      <c r="D29" s="505">
        <v>340.86517427341403</v>
      </c>
      <c r="E29" s="505">
        <v>7.544402214999999</v>
      </c>
      <c r="F29" s="507">
        <v>391.02143636430765</v>
      </c>
      <c r="G29" s="68"/>
      <c r="H29" s="68"/>
    </row>
    <row r="30" spans="1:8" ht="36.75" customHeight="1">
      <c r="A30" s="68"/>
      <c r="B30" s="504">
        <v>2008</v>
      </c>
      <c r="C30" s="505">
        <v>40.436129085262202</v>
      </c>
      <c r="D30" s="505">
        <v>327.45361628963906</v>
      </c>
      <c r="E30" s="505">
        <v>7.5037168990000005</v>
      </c>
      <c r="F30" s="507">
        <v>375.39346227390121</v>
      </c>
      <c r="G30" s="68"/>
      <c r="H30" s="68"/>
    </row>
    <row r="31" spans="1:8" ht="36.75" customHeight="1">
      <c r="A31" s="68"/>
      <c r="B31" s="504">
        <v>2009</v>
      </c>
      <c r="C31" s="505">
        <v>32.1291690572275</v>
      </c>
      <c r="D31" s="505">
        <v>284.486543985558</v>
      </c>
      <c r="E31" s="505">
        <v>7.422780941000001</v>
      </c>
      <c r="F31" s="507">
        <v>324.03849398378549</v>
      </c>
      <c r="G31" s="68"/>
      <c r="H31" s="68"/>
    </row>
    <row r="32" spans="1:8" ht="36.75" customHeight="1">
      <c r="A32" s="68"/>
      <c r="B32" s="504">
        <v>2010</v>
      </c>
      <c r="C32" s="505">
        <v>29.9647515529957</v>
      </c>
      <c r="D32" s="505">
        <v>301.08508231604401</v>
      </c>
      <c r="E32" s="505">
        <v>8.0596076720000003</v>
      </c>
      <c r="F32" s="507">
        <v>339.10944154103976</v>
      </c>
      <c r="G32" s="68"/>
      <c r="H32" s="68"/>
    </row>
    <row r="33" spans="1:8" ht="36.75" customHeight="1">
      <c r="A33" s="68"/>
      <c r="B33" s="504">
        <v>2011</v>
      </c>
      <c r="C33" s="505">
        <v>34.201586813471003</v>
      </c>
      <c r="D33" s="505">
        <v>301.95206886146298</v>
      </c>
      <c r="E33" s="505">
        <v>7.8636435870000003</v>
      </c>
      <c r="F33" s="507">
        <v>344.017299261934</v>
      </c>
      <c r="G33" s="68"/>
      <c r="H33" s="68"/>
    </row>
    <row r="34" spans="1:8" ht="36.75" customHeight="1">
      <c r="A34" s="68"/>
      <c r="B34" s="504">
        <v>2012</v>
      </c>
      <c r="C34" s="505">
        <v>32.538902999999998</v>
      </c>
      <c r="D34" s="505">
        <v>285.90828242319401</v>
      </c>
      <c r="E34" s="505">
        <v>7.8296116019999999</v>
      </c>
      <c r="F34" s="507">
        <v>326.27679702519401</v>
      </c>
      <c r="G34" s="68"/>
      <c r="H34" s="68"/>
    </row>
    <row r="35" spans="1:8" ht="36.75" customHeight="1">
      <c r="A35" s="68"/>
      <c r="B35" s="504">
        <v>2013</v>
      </c>
      <c r="C35" s="505">
        <v>32.2301126139986</v>
      </c>
      <c r="D35" s="505">
        <v>288.61794456426492</v>
      </c>
      <c r="E35" s="505">
        <v>7.9115401369999994</v>
      </c>
      <c r="F35" s="507">
        <v>328.75959731526353</v>
      </c>
      <c r="G35" s="68"/>
      <c r="H35" s="68"/>
    </row>
    <row r="36" spans="1:8" ht="36.75" customHeight="1">
      <c r="A36" s="68"/>
      <c r="B36" s="504">
        <v>2014</v>
      </c>
      <c r="C36" s="505">
        <v>32.596312499881599</v>
      </c>
      <c r="D36" s="505">
        <v>272.609455106383</v>
      </c>
      <c r="E36" s="505">
        <v>8.7695792489999977</v>
      </c>
      <c r="F36" s="506">
        <v>313.9753468552646</v>
      </c>
      <c r="G36" s="68"/>
      <c r="H36" s="68"/>
    </row>
    <row r="37" spans="1:8" ht="36.75" customHeight="1">
      <c r="A37" s="68"/>
      <c r="B37" s="504">
        <v>2015</v>
      </c>
      <c r="C37" s="505">
        <v>36.32805689300001</v>
      </c>
      <c r="D37" s="505">
        <v>268.20824825957402</v>
      </c>
      <c r="E37" s="505">
        <v>8.4837534100000003</v>
      </c>
      <c r="F37" s="507">
        <v>313.02005856257404</v>
      </c>
      <c r="G37" s="68"/>
      <c r="H37" s="68"/>
    </row>
    <row r="38" spans="1:8" ht="36.75" customHeight="1">
      <c r="A38" s="68"/>
      <c r="B38" s="504">
        <v>2016</v>
      </c>
      <c r="C38" s="505">
        <v>34.713736000000004</v>
      </c>
      <c r="D38" s="505">
        <v>277.13350123064902</v>
      </c>
      <c r="E38" s="505">
        <v>8.3097357439999993</v>
      </c>
      <c r="F38" s="507">
        <v>320.15697297464902</v>
      </c>
      <c r="G38" s="68"/>
      <c r="H38" s="68"/>
    </row>
    <row r="39" spans="1:8" ht="36.75" customHeight="1">
      <c r="A39" s="68"/>
      <c r="B39" s="504">
        <v>2017</v>
      </c>
      <c r="C39" s="505">
        <v>35.480982000000004</v>
      </c>
      <c r="D39" s="505">
        <v>293.59118973187304</v>
      </c>
      <c r="E39" s="505">
        <v>7.5152079219999992</v>
      </c>
      <c r="F39" s="507">
        <v>336.58737965387297</v>
      </c>
      <c r="G39" s="68"/>
      <c r="H39" s="68"/>
    </row>
    <row r="40" spans="1:8" ht="36.75" customHeight="1">
      <c r="A40" s="68"/>
      <c r="B40" s="504">
        <v>2018</v>
      </c>
      <c r="C40" s="505">
        <v>33.849726000000004</v>
      </c>
      <c r="D40" s="505">
        <v>294.96290598721492</v>
      </c>
      <c r="E40" s="505">
        <v>7.2552860089999998</v>
      </c>
      <c r="F40" s="507">
        <v>336.06791799621493</v>
      </c>
      <c r="G40" s="68"/>
      <c r="H40" s="68"/>
    </row>
    <row r="41" spans="1:8" ht="36.75" customHeight="1">
      <c r="A41" s="68"/>
      <c r="B41" s="504">
        <v>2019</v>
      </c>
      <c r="C41" s="505">
        <v>33.908709999999999</v>
      </c>
      <c r="D41" s="505">
        <v>305.88758110365796</v>
      </c>
      <c r="E41" s="505">
        <v>7.9964555830000004</v>
      </c>
      <c r="F41" s="507">
        <v>347.79274668665795</v>
      </c>
      <c r="G41" s="68"/>
      <c r="H41" s="68"/>
    </row>
    <row r="42" spans="1:8" ht="36.75" customHeight="1">
      <c r="A42" s="68"/>
      <c r="B42" s="504">
        <v>2020</v>
      </c>
      <c r="C42" s="505">
        <v>31.296559999999999</v>
      </c>
      <c r="D42" s="505">
        <v>295.07452616945096</v>
      </c>
      <c r="E42" s="505">
        <v>6.9877170399999997</v>
      </c>
      <c r="F42" s="507">
        <v>333.35880320945097</v>
      </c>
      <c r="G42" s="68"/>
      <c r="H42" s="68"/>
    </row>
    <row r="43" spans="1:8" ht="36.75" customHeight="1">
      <c r="A43" s="68"/>
      <c r="B43" s="504">
        <v>2021</v>
      </c>
      <c r="C43" s="505">
        <v>35.769720999999997</v>
      </c>
      <c r="D43" s="505">
        <v>304.57342274354147</v>
      </c>
      <c r="E43" s="505">
        <v>7.2654697749999988</v>
      </c>
      <c r="F43" s="507">
        <v>347.60861351854152</v>
      </c>
      <c r="G43" s="68"/>
      <c r="H43" s="68"/>
    </row>
    <row r="44" spans="1:8" ht="36.75" customHeight="1">
      <c r="A44" s="68"/>
      <c r="B44" s="504">
        <v>2022</v>
      </c>
      <c r="C44" s="505">
        <v>35.281855999999998</v>
      </c>
      <c r="D44" s="505">
        <v>302.62703572918542</v>
      </c>
      <c r="E44" s="505">
        <v>6.5932716940000002</v>
      </c>
      <c r="F44" s="507">
        <v>344.50216342318544</v>
      </c>
      <c r="G44" s="68"/>
      <c r="H44" s="68"/>
    </row>
    <row r="45" spans="1:8" ht="36.75" customHeight="1">
      <c r="A45" s="68"/>
      <c r="B45" s="510">
        <v>2023</v>
      </c>
      <c r="C45" s="511">
        <v>29.398991000000002</v>
      </c>
      <c r="D45" s="511">
        <v>295.54293440047485</v>
      </c>
      <c r="E45" s="511">
        <v>5.9196411749999989</v>
      </c>
      <c r="F45" s="512">
        <v>330.86156657547485</v>
      </c>
      <c r="G45" s="68"/>
      <c r="H45" s="68"/>
    </row>
    <row r="46" spans="1:8" ht="12.5">
      <c r="C46" s="11"/>
      <c r="D46" s="315"/>
      <c r="E46" s="315"/>
      <c r="F46" s="11"/>
      <c r="G46" s="11"/>
      <c r="H46" s="11"/>
    </row>
    <row r="47" spans="1:8" ht="12.5">
      <c r="B47" s="20" t="s">
        <v>58</v>
      </c>
      <c r="C47" s="513" t="s">
        <v>625</v>
      </c>
      <c r="D47" s="315"/>
      <c r="E47" s="315"/>
      <c r="F47" s="11"/>
      <c r="G47" s="11"/>
      <c r="H47" s="11"/>
    </row>
    <row r="48" spans="1:8" ht="12.5">
      <c r="C48" s="11"/>
      <c r="D48" s="315"/>
      <c r="E48" s="315"/>
      <c r="F48" s="11"/>
      <c r="G48" s="11"/>
      <c r="H48" s="11"/>
    </row>
    <row r="49" spans="2:8" ht="12.5">
      <c r="C49" s="11"/>
      <c r="D49" s="315"/>
      <c r="E49" s="315"/>
      <c r="F49" s="11"/>
      <c r="G49" s="11"/>
      <c r="H49" s="11"/>
    </row>
    <row r="50" spans="2:8" ht="12.5">
      <c r="C50" s="11"/>
      <c r="D50" s="315"/>
      <c r="E50" s="315"/>
      <c r="F50" s="11"/>
      <c r="G50" s="11"/>
      <c r="H50" s="11"/>
    </row>
    <row r="51" spans="2:8" ht="19">
      <c r="B51" s="29" t="s">
        <v>66</v>
      </c>
      <c r="C51" s="11"/>
      <c r="D51" s="315"/>
      <c r="E51" s="315"/>
      <c r="F51" s="11"/>
      <c r="G51" s="11"/>
      <c r="H51" s="11"/>
    </row>
    <row r="52" spans="2:8" ht="12.5">
      <c r="C52" s="11"/>
      <c r="D52" s="315"/>
      <c r="E52" s="315"/>
      <c r="F52" s="11"/>
      <c r="G52" s="11"/>
      <c r="H52" s="11"/>
    </row>
    <row r="53" spans="2:8" ht="12.5">
      <c r="C53" s="11"/>
      <c r="D53" s="315"/>
      <c r="E53" s="315"/>
      <c r="F53" s="11"/>
      <c r="G53" s="11"/>
      <c r="H53" s="11"/>
    </row>
    <row r="54" spans="2:8" ht="12.5">
      <c r="C54" s="11"/>
      <c r="D54" s="315"/>
      <c r="E54" s="315"/>
      <c r="F54" s="11"/>
      <c r="G54" s="11"/>
      <c r="H54" s="11"/>
    </row>
    <row r="55" spans="2:8" ht="12.5">
      <c r="C55" s="11"/>
      <c r="D55" s="315"/>
      <c r="E55" s="315"/>
      <c r="F55" s="11"/>
      <c r="G55" s="11"/>
      <c r="H55" s="11"/>
    </row>
    <row r="56" spans="2:8" ht="12.5">
      <c r="C56" s="11"/>
      <c r="D56" s="315"/>
      <c r="E56" s="315"/>
      <c r="F56" s="11"/>
      <c r="G56" s="11"/>
      <c r="H56" s="11"/>
    </row>
    <row r="57" spans="2:8" ht="12.5">
      <c r="C57" s="11"/>
      <c r="D57" s="315"/>
      <c r="E57" s="315"/>
      <c r="F57" s="11"/>
      <c r="G57" s="11"/>
      <c r="H57" s="11"/>
    </row>
    <row r="58" spans="2:8" ht="12.5">
      <c r="C58" s="11"/>
      <c r="D58" s="315"/>
      <c r="E58" s="315"/>
      <c r="F58" s="11"/>
      <c r="G58" s="11"/>
      <c r="H58" s="11"/>
    </row>
    <row r="59" spans="2:8" ht="12.5">
      <c r="C59" s="11"/>
      <c r="D59" s="315"/>
      <c r="E59" s="315"/>
      <c r="F59" s="11"/>
      <c r="G59" s="11"/>
      <c r="H59" s="11"/>
    </row>
    <row r="60" spans="2:8" ht="12.5">
      <c r="C60" s="11"/>
      <c r="D60" s="315"/>
      <c r="E60" s="315"/>
      <c r="F60" s="11"/>
      <c r="G60" s="11"/>
      <c r="H60" s="11"/>
    </row>
    <row r="61" spans="2:8" ht="12.5">
      <c r="C61" s="11"/>
      <c r="D61" s="315"/>
      <c r="E61" s="315"/>
      <c r="F61" s="11"/>
      <c r="G61" s="11"/>
      <c r="H61" s="11"/>
    </row>
    <row r="62" spans="2:8" ht="12.5">
      <c r="C62" s="11"/>
      <c r="D62" s="315"/>
      <c r="E62" s="315"/>
      <c r="F62" s="11"/>
      <c r="G62" s="11"/>
      <c r="H62" s="11"/>
    </row>
    <row r="63" spans="2:8" ht="12.5">
      <c r="C63" s="11"/>
      <c r="D63" s="315"/>
      <c r="E63" s="315"/>
      <c r="F63" s="11"/>
      <c r="G63" s="11"/>
      <c r="H63" s="11"/>
    </row>
    <row r="64" spans="2:8" ht="12.5">
      <c r="C64" s="11"/>
      <c r="D64" s="315"/>
      <c r="E64" s="315"/>
      <c r="F64" s="11"/>
      <c r="G64" s="11"/>
      <c r="H64" s="11"/>
    </row>
    <row r="65" spans="3:8" ht="12.5">
      <c r="C65" s="11"/>
      <c r="D65" s="315"/>
      <c r="E65" s="315"/>
      <c r="F65" s="11"/>
      <c r="G65" s="11"/>
      <c r="H65" s="11"/>
    </row>
    <row r="66" spans="3:8" ht="12.5">
      <c r="C66" s="11"/>
      <c r="D66" s="315"/>
      <c r="E66" s="315"/>
      <c r="F66" s="11"/>
      <c r="G66" s="11"/>
      <c r="H66" s="11"/>
    </row>
    <row r="67" spans="3:8" ht="12.5">
      <c r="C67" s="11"/>
      <c r="D67" s="315"/>
      <c r="E67" s="315"/>
      <c r="F67" s="11"/>
      <c r="G67" s="11"/>
      <c r="H67" s="11"/>
    </row>
    <row r="68" spans="3:8" ht="12.5">
      <c r="C68" s="11"/>
      <c r="D68" s="315"/>
      <c r="E68" s="315"/>
      <c r="F68" s="11"/>
      <c r="G68" s="11"/>
      <c r="H68" s="11"/>
    </row>
    <row r="69" spans="3:8" ht="12.5">
      <c r="C69" s="11"/>
      <c r="D69" s="315"/>
      <c r="E69" s="315"/>
      <c r="F69" s="11"/>
      <c r="G69" s="11"/>
      <c r="H69" s="11"/>
    </row>
    <row r="70" spans="3:8" ht="12.5">
      <c r="C70" s="11"/>
      <c r="D70" s="315"/>
      <c r="E70" s="315"/>
      <c r="F70" s="11"/>
      <c r="G70" s="11"/>
      <c r="H70" s="11"/>
    </row>
    <row r="71" spans="3:8" ht="12.5">
      <c r="C71" s="11"/>
      <c r="D71" s="315"/>
      <c r="E71" s="315"/>
      <c r="F71" s="11"/>
      <c r="G71" s="11"/>
      <c r="H71" s="11"/>
    </row>
    <row r="72" spans="3:8" ht="12.5">
      <c r="C72" s="11"/>
      <c r="D72" s="315"/>
      <c r="E72" s="315"/>
      <c r="F72" s="11"/>
      <c r="G72" s="11"/>
      <c r="H72" s="11"/>
    </row>
    <row r="73" spans="3:8" ht="12.5">
      <c r="C73" s="11"/>
      <c r="D73" s="315"/>
      <c r="E73" s="315"/>
      <c r="F73" s="11"/>
      <c r="G73" s="11"/>
      <c r="H73" s="11"/>
    </row>
    <row r="74" spans="3:8" ht="12.5">
      <c r="C74" s="11"/>
      <c r="D74" s="315"/>
      <c r="E74" s="315"/>
      <c r="F74" s="11"/>
      <c r="G74" s="11"/>
      <c r="H74" s="11"/>
    </row>
    <row r="75" spans="3:8" ht="12.5">
      <c r="C75" s="11"/>
      <c r="D75" s="315"/>
      <c r="E75" s="315"/>
      <c r="F75" s="11"/>
      <c r="G75" s="11"/>
      <c r="H75" s="11"/>
    </row>
    <row r="76" spans="3:8" ht="12.5">
      <c r="C76" s="11"/>
      <c r="D76" s="315"/>
      <c r="E76" s="315"/>
      <c r="F76" s="11"/>
      <c r="G76" s="11"/>
      <c r="H76" s="11"/>
    </row>
    <row r="77" spans="3:8" ht="12.5">
      <c r="C77" s="11"/>
      <c r="D77" s="315"/>
      <c r="E77" s="315"/>
      <c r="F77" s="11"/>
      <c r="G77" s="11"/>
      <c r="H77" s="11"/>
    </row>
    <row r="78" spans="3:8" ht="12.5">
      <c r="C78" s="11"/>
      <c r="D78" s="315"/>
      <c r="E78" s="315"/>
      <c r="F78" s="11"/>
      <c r="G78" s="11"/>
      <c r="H78" s="11"/>
    </row>
    <row r="79" spans="3:8" ht="12.5">
      <c r="C79" s="11"/>
      <c r="D79" s="315"/>
      <c r="E79" s="315"/>
      <c r="F79" s="11"/>
      <c r="G79" s="11"/>
      <c r="H79" s="11"/>
    </row>
    <row r="80" spans="3:8" ht="12.5">
      <c r="C80" s="11"/>
      <c r="D80" s="315"/>
      <c r="E80" s="315"/>
      <c r="F80" s="11"/>
      <c r="G80" s="11"/>
      <c r="H80" s="11"/>
    </row>
    <row r="81" spans="3:8" ht="12.5">
      <c r="C81" s="11"/>
      <c r="D81" s="315"/>
      <c r="E81" s="315"/>
      <c r="F81" s="11"/>
      <c r="G81" s="11"/>
      <c r="H81" s="11"/>
    </row>
    <row r="82" spans="3:8" ht="12.5">
      <c r="C82" s="11"/>
      <c r="D82" s="315"/>
      <c r="E82" s="315"/>
      <c r="F82" s="11"/>
      <c r="G82" s="11"/>
      <c r="H82" s="11"/>
    </row>
    <row r="83" spans="3:8" ht="12.5">
      <c r="C83" s="11"/>
      <c r="D83" s="315"/>
      <c r="E83" s="315"/>
      <c r="F83" s="11"/>
      <c r="G83" s="11"/>
      <c r="H83" s="11"/>
    </row>
    <row r="84" spans="3:8" ht="12.5">
      <c r="C84" s="11"/>
      <c r="D84" s="315"/>
      <c r="E84" s="315"/>
      <c r="F84" s="11"/>
      <c r="G84" s="11"/>
      <c r="H84" s="11"/>
    </row>
    <row r="85" spans="3:8" ht="12.5">
      <c r="C85" s="11"/>
      <c r="D85" s="315"/>
      <c r="E85" s="315"/>
      <c r="F85" s="11"/>
      <c r="G85" s="11"/>
      <c r="H85" s="11"/>
    </row>
    <row r="86" spans="3:8" ht="12.5">
      <c r="C86" s="11"/>
      <c r="D86" s="315"/>
      <c r="E86" s="315"/>
      <c r="F86" s="11"/>
      <c r="G86" s="11"/>
      <c r="H86" s="11"/>
    </row>
    <row r="87" spans="3:8" ht="12.5">
      <c r="C87" s="11"/>
      <c r="D87" s="315"/>
      <c r="E87" s="315"/>
      <c r="F87" s="11"/>
      <c r="G87" s="11"/>
      <c r="H87" s="11"/>
    </row>
    <row r="88" spans="3:8" ht="12.5">
      <c r="C88" s="11"/>
      <c r="D88" s="315"/>
      <c r="E88" s="315"/>
      <c r="F88" s="11"/>
      <c r="G88" s="11"/>
      <c r="H88" s="11"/>
    </row>
    <row r="89" spans="3:8" ht="12.5">
      <c r="C89" s="11"/>
      <c r="D89" s="315"/>
      <c r="E89" s="315"/>
      <c r="F89" s="11"/>
      <c r="G89" s="11"/>
      <c r="H89" s="11"/>
    </row>
    <row r="90" spans="3:8" ht="12.5">
      <c r="C90" s="11"/>
      <c r="D90" s="315"/>
      <c r="E90" s="315"/>
      <c r="F90" s="11"/>
      <c r="G90" s="11"/>
      <c r="H90" s="11"/>
    </row>
    <row r="91" spans="3:8" ht="12.5">
      <c r="C91" s="11"/>
      <c r="D91" s="315"/>
      <c r="E91" s="315"/>
      <c r="F91" s="11"/>
      <c r="G91" s="11"/>
      <c r="H91" s="11"/>
    </row>
    <row r="92" spans="3:8" ht="12.5">
      <c r="C92" s="11"/>
      <c r="D92" s="315"/>
      <c r="E92" s="315"/>
      <c r="F92" s="11"/>
      <c r="G92" s="11"/>
      <c r="H92" s="11"/>
    </row>
    <row r="93" spans="3:8" ht="12.5">
      <c r="C93" s="11"/>
      <c r="D93" s="315"/>
      <c r="E93" s="315"/>
      <c r="F93" s="11"/>
      <c r="G93" s="11"/>
      <c r="H93" s="11"/>
    </row>
    <row r="94" spans="3:8" ht="12.5">
      <c r="C94" s="11"/>
      <c r="D94" s="315"/>
      <c r="E94" s="315"/>
      <c r="F94" s="11"/>
      <c r="G94" s="11"/>
      <c r="H94" s="11"/>
    </row>
    <row r="95" spans="3:8" ht="12.5">
      <c r="C95" s="11"/>
      <c r="D95" s="315"/>
      <c r="E95" s="315"/>
      <c r="F95" s="11"/>
      <c r="G95" s="11"/>
      <c r="H95" s="11"/>
    </row>
    <row r="96" spans="3:8" ht="12.5">
      <c r="C96" s="11"/>
      <c r="D96" s="315"/>
      <c r="E96" s="315"/>
      <c r="F96" s="11"/>
      <c r="G96" s="11"/>
      <c r="H96" s="11"/>
    </row>
    <row r="97" spans="3:8" ht="12.5">
      <c r="C97" s="11"/>
      <c r="D97" s="315"/>
      <c r="E97" s="315"/>
      <c r="F97" s="11"/>
      <c r="G97" s="11"/>
      <c r="H97" s="11"/>
    </row>
    <row r="98" spans="3:8" ht="12.5">
      <c r="C98" s="11"/>
      <c r="D98" s="315"/>
      <c r="E98" s="315"/>
      <c r="F98" s="11"/>
      <c r="G98" s="11"/>
      <c r="H98" s="11"/>
    </row>
    <row r="99" spans="3:8" ht="12.5">
      <c r="C99" s="11"/>
      <c r="D99" s="315"/>
      <c r="E99" s="315"/>
      <c r="F99" s="11"/>
      <c r="G99" s="11"/>
      <c r="H99" s="11"/>
    </row>
    <row r="100" spans="3:8" ht="12.5">
      <c r="C100" s="11"/>
      <c r="D100" s="315"/>
      <c r="E100" s="315"/>
      <c r="F100" s="11"/>
      <c r="G100" s="11"/>
      <c r="H100" s="11"/>
    </row>
    <row r="101" spans="3:8" ht="12.5">
      <c r="C101" s="11"/>
      <c r="D101" s="315"/>
      <c r="E101" s="315"/>
      <c r="F101" s="11"/>
      <c r="G101" s="11"/>
      <c r="H101" s="11"/>
    </row>
    <row r="102" spans="3:8" ht="12.5">
      <c r="C102" s="11"/>
      <c r="D102" s="315"/>
      <c r="E102" s="315"/>
      <c r="F102" s="11"/>
      <c r="G102" s="11"/>
      <c r="H102" s="11"/>
    </row>
    <row r="103" spans="3:8" ht="12.5">
      <c r="C103" s="11"/>
      <c r="D103" s="315"/>
      <c r="E103" s="315"/>
      <c r="F103" s="11"/>
      <c r="G103" s="11"/>
      <c r="H103" s="11"/>
    </row>
    <row r="104" spans="3:8" ht="12.5">
      <c r="C104" s="11"/>
      <c r="D104" s="315"/>
      <c r="E104" s="315"/>
      <c r="F104" s="11"/>
      <c r="G104" s="11"/>
      <c r="H104" s="11"/>
    </row>
    <row r="105" spans="3:8" ht="12.5">
      <c r="C105" s="11"/>
      <c r="D105" s="315"/>
      <c r="E105" s="315"/>
      <c r="F105" s="11"/>
      <c r="G105" s="11"/>
      <c r="H105" s="11"/>
    </row>
    <row r="106" spans="3:8" ht="12.5">
      <c r="C106" s="11"/>
      <c r="D106" s="315"/>
      <c r="E106" s="315"/>
      <c r="F106" s="11"/>
      <c r="G106" s="11"/>
      <c r="H106" s="11"/>
    </row>
    <row r="107" spans="3:8" ht="12.5">
      <c r="C107" s="11"/>
      <c r="D107" s="315"/>
      <c r="E107" s="315"/>
      <c r="F107" s="11"/>
      <c r="G107" s="11"/>
      <c r="H107" s="11"/>
    </row>
    <row r="108" spans="3:8" ht="12.5">
      <c r="C108" s="11"/>
      <c r="D108" s="315"/>
      <c r="E108" s="315"/>
      <c r="F108" s="11"/>
      <c r="G108" s="11"/>
      <c r="H108" s="11"/>
    </row>
    <row r="109" spans="3:8" ht="12.5">
      <c r="C109" s="11"/>
      <c r="D109" s="315"/>
      <c r="E109" s="315"/>
      <c r="F109" s="11"/>
      <c r="G109" s="11"/>
      <c r="H109" s="11"/>
    </row>
    <row r="110" spans="3:8" ht="12.5">
      <c r="C110" s="11"/>
      <c r="D110" s="315"/>
      <c r="E110" s="315"/>
      <c r="F110" s="11"/>
      <c r="G110" s="11"/>
      <c r="H110" s="11"/>
    </row>
    <row r="111" spans="3:8" ht="12.5">
      <c r="C111" s="11"/>
      <c r="D111" s="315"/>
      <c r="E111" s="315"/>
      <c r="F111" s="11"/>
      <c r="G111" s="11"/>
      <c r="H111" s="11"/>
    </row>
    <row r="112" spans="3:8" ht="12.5">
      <c r="C112" s="11"/>
      <c r="D112" s="315"/>
      <c r="E112" s="315"/>
      <c r="F112" s="11"/>
      <c r="G112" s="11"/>
      <c r="H112" s="11"/>
    </row>
    <row r="113" spans="3:8" ht="12.5">
      <c r="C113" s="11"/>
      <c r="D113" s="315"/>
      <c r="E113" s="315"/>
      <c r="F113" s="11"/>
      <c r="G113" s="11"/>
      <c r="H113" s="11"/>
    </row>
    <row r="114" spans="3:8" ht="12.5">
      <c r="C114" s="11"/>
      <c r="D114" s="315"/>
      <c r="E114" s="315"/>
      <c r="F114" s="11"/>
      <c r="G114" s="11"/>
      <c r="H114" s="11"/>
    </row>
    <row r="115" spans="3:8" ht="12.5">
      <c r="C115" s="11"/>
      <c r="D115" s="315"/>
      <c r="E115" s="315"/>
      <c r="F115" s="11"/>
      <c r="G115" s="11"/>
      <c r="H115" s="11"/>
    </row>
    <row r="116" spans="3:8" ht="12.5">
      <c r="C116" s="11"/>
      <c r="D116" s="315"/>
      <c r="E116" s="315"/>
      <c r="F116" s="11"/>
      <c r="G116" s="11"/>
      <c r="H116" s="11"/>
    </row>
    <row r="117" spans="3:8" ht="12.5">
      <c r="C117" s="11"/>
      <c r="D117" s="315"/>
      <c r="E117" s="315"/>
      <c r="F117" s="11"/>
      <c r="G117" s="11"/>
      <c r="H117" s="11"/>
    </row>
    <row r="118" spans="3:8" ht="12.5">
      <c r="C118" s="11"/>
      <c r="D118" s="315"/>
      <c r="E118" s="315"/>
      <c r="F118" s="11"/>
      <c r="G118" s="11"/>
      <c r="H118" s="11"/>
    </row>
    <row r="119" spans="3:8" ht="12.5">
      <c r="C119" s="11"/>
      <c r="D119" s="315"/>
      <c r="E119" s="315"/>
      <c r="F119" s="11"/>
      <c r="G119" s="11"/>
      <c r="H119" s="11"/>
    </row>
    <row r="120" spans="3:8" ht="12.5">
      <c r="C120" s="11"/>
      <c r="D120" s="315"/>
      <c r="E120" s="315"/>
      <c r="F120" s="11"/>
      <c r="G120" s="11"/>
      <c r="H120" s="11"/>
    </row>
    <row r="121" spans="3:8" ht="12.5">
      <c r="C121" s="11"/>
      <c r="D121" s="315"/>
      <c r="E121" s="315"/>
      <c r="F121" s="11"/>
      <c r="G121" s="11"/>
      <c r="H121" s="11"/>
    </row>
    <row r="122" spans="3:8" ht="12.5">
      <c r="C122" s="11"/>
      <c r="D122" s="315"/>
      <c r="E122" s="315"/>
      <c r="F122" s="11"/>
      <c r="G122" s="11"/>
      <c r="H122" s="11"/>
    </row>
    <row r="123" spans="3:8" ht="12.5">
      <c r="C123" s="11"/>
      <c r="D123" s="315"/>
      <c r="E123" s="315"/>
      <c r="F123" s="11"/>
      <c r="G123" s="11"/>
      <c r="H123" s="11"/>
    </row>
    <row r="124" spans="3:8" ht="12.5">
      <c r="C124" s="11"/>
      <c r="D124" s="315"/>
      <c r="E124" s="315"/>
      <c r="F124" s="11"/>
      <c r="G124" s="11"/>
      <c r="H124" s="11"/>
    </row>
    <row r="125" spans="3:8" ht="12.5">
      <c r="C125" s="11"/>
      <c r="D125" s="315"/>
      <c r="E125" s="315"/>
      <c r="F125" s="11"/>
      <c r="G125" s="11"/>
      <c r="H125" s="11"/>
    </row>
    <row r="126" spans="3:8" ht="12.5">
      <c r="C126" s="11"/>
      <c r="D126" s="315"/>
      <c r="E126" s="315"/>
      <c r="F126" s="11"/>
      <c r="G126" s="11"/>
      <c r="H126" s="11"/>
    </row>
    <row r="127" spans="3:8" ht="12.5">
      <c r="C127" s="11"/>
      <c r="D127" s="315"/>
      <c r="E127" s="315"/>
      <c r="F127" s="11"/>
      <c r="G127" s="11"/>
      <c r="H127" s="11"/>
    </row>
    <row r="128" spans="3:8" ht="12.5">
      <c r="C128" s="11"/>
      <c r="D128" s="315"/>
      <c r="E128" s="315"/>
      <c r="F128" s="11"/>
      <c r="G128" s="11"/>
      <c r="H128" s="11"/>
    </row>
    <row r="129" spans="3:8" ht="12.5">
      <c r="C129" s="11"/>
      <c r="D129" s="315"/>
      <c r="E129" s="315"/>
      <c r="F129" s="11"/>
      <c r="G129" s="11"/>
      <c r="H129" s="11"/>
    </row>
    <row r="130" spans="3:8" ht="12.5">
      <c r="C130" s="11"/>
      <c r="D130" s="315"/>
      <c r="E130" s="315"/>
      <c r="F130" s="11"/>
      <c r="G130" s="11"/>
      <c r="H130" s="11"/>
    </row>
    <row r="131" spans="3:8" ht="12.5">
      <c r="C131" s="11"/>
      <c r="D131" s="315"/>
      <c r="E131" s="315"/>
      <c r="F131" s="11"/>
      <c r="G131" s="11"/>
      <c r="H131" s="11"/>
    </row>
    <row r="132" spans="3:8" ht="12.5">
      <c r="C132" s="11"/>
      <c r="D132" s="315"/>
      <c r="E132" s="315"/>
      <c r="F132" s="11"/>
      <c r="G132" s="11"/>
      <c r="H132" s="11"/>
    </row>
    <row r="133" spans="3:8" ht="12.5">
      <c r="C133" s="11"/>
      <c r="D133" s="315"/>
      <c r="E133" s="315"/>
      <c r="F133" s="11"/>
      <c r="G133" s="11"/>
      <c r="H133" s="11"/>
    </row>
    <row r="134" spans="3:8" ht="12.5">
      <c r="C134" s="11"/>
      <c r="D134" s="315"/>
      <c r="E134" s="315"/>
      <c r="F134" s="11"/>
      <c r="G134" s="11"/>
      <c r="H134" s="11"/>
    </row>
    <row r="135" spans="3:8" ht="12.5">
      <c r="C135" s="11"/>
      <c r="D135" s="315"/>
      <c r="E135" s="315"/>
      <c r="F135" s="11"/>
      <c r="G135" s="11"/>
      <c r="H135" s="11"/>
    </row>
    <row r="136" spans="3:8" ht="12.5">
      <c r="C136" s="11"/>
      <c r="D136" s="315"/>
      <c r="E136" s="315"/>
      <c r="F136" s="11"/>
      <c r="G136" s="11"/>
      <c r="H136" s="11"/>
    </row>
    <row r="137" spans="3:8" ht="12.5">
      <c r="C137" s="11"/>
      <c r="D137" s="315"/>
      <c r="E137" s="315"/>
      <c r="F137" s="11"/>
      <c r="G137" s="11"/>
      <c r="H137" s="11"/>
    </row>
    <row r="138" spans="3:8" ht="12.5">
      <c r="C138" s="11"/>
      <c r="D138" s="315"/>
      <c r="E138" s="315"/>
      <c r="F138" s="11"/>
      <c r="G138" s="11"/>
      <c r="H138" s="11"/>
    </row>
    <row r="139" spans="3:8" ht="12.5">
      <c r="C139" s="11"/>
      <c r="D139" s="315"/>
      <c r="E139" s="315"/>
      <c r="F139" s="11"/>
      <c r="G139" s="11"/>
      <c r="H139" s="11"/>
    </row>
    <row r="140" spans="3:8" ht="12.5">
      <c r="C140" s="11"/>
      <c r="D140" s="315"/>
      <c r="E140" s="315"/>
      <c r="F140" s="11"/>
      <c r="G140" s="11"/>
      <c r="H140" s="11"/>
    </row>
    <row r="141" spans="3:8" ht="12.5">
      <c r="C141" s="11"/>
      <c r="D141" s="315"/>
      <c r="E141" s="315"/>
      <c r="F141" s="11"/>
      <c r="G141" s="11"/>
      <c r="H141" s="11"/>
    </row>
    <row r="142" spans="3:8" ht="12.5">
      <c r="C142" s="11"/>
      <c r="D142" s="315"/>
      <c r="E142" s="315"/>
      <c r="F142" s="11"/>
      <c r="G142" s="11"/>
      <c r="H142" s="11"/>
    </row>
    <row r="143" spans="3:8" ht="12.5">
      <c r="C143" s="11"/>
      <c r="D143" s="315"/>
      <c r="E143" s="315"/>
      <c r="F143" s="11"/>
      <c r="G143" s="11"/>
      <c r="H143" s="11"/>
    </row>
    <row r="144" spans="3:8" ht="12.5">
      <c r="C144" s="11"/>
      <c r="D144" s="315"/>
      <c r="E144" s="315"/>
      <c r="F144" s="11"/>
      <c r="G144" s="11"/>
      <c r="H144" s="11"/>
    </row>
    <row r="145" spans="3:8" ht="12.5">
      <c r="C145" s="11"/>
      <c r="D145" s="315"/>
      <c r="E145" s="315"/>
      <c r="F145" s="11"/>
      <c r="G145" s="11"/>
      <c r="H145" s="11"/>
    </row>
    <row r="146" spans="3:8" ht="12.5">
      <c r="C146" s="11"/>
      <c r="D146" s="315"/>
      <c r="E146" s="315"/>
      <c r="F146" s="11"/>
      <c r="G146" s="11"/>
      <c r="H146" s="11"/>
    </row>
    <row r="147" spans="3:8" ht="12.5">
      <c r="C147" s="11"/>
      <c r="D147" s="315"/>
      <c r="E147" s="315"/>
      <c r="F147" s="11"/>
      <c r="G147" s="11"/>
      <c r="H147" s="11"/>
    </row>
    <row r="148" spans="3:8" ht="12.5">
      <c r="C148" s="11"/>
      <c r="D148" s="315"/>
      <c r="E148" s="315"/>
      <c r="F148" s="11"/>
      <c r="G148" s="11"/>
      <c r="H148" s="11"/>
    </row>
    <row r="149" spans="3:8" ht="12.5">
      <c r="C149" s="11"/>
      <c r="D149" s="315"/>
      <c r="E149" s="315"/>
      <c r="F149" s="11"/>
      <c r="G149" s="11"/>
      <c r="H149" s="11"/>
    </row>
    <row r="150" spans="3:8" ht="12.5">
      <c r="C150" s="11"/>
      <c r="D150" s="315"/>
      <c r="E150" s="315"/>
      <c r="F150" s="11"/>
      <c r="G150" s="11"/>
      <c r="H150" s="11"/>
    </row>
    <row r="151" spans="3:8" ht="12.5">
      <c r="C151" s="11"/>
      <c r="D151" s="315"/>
      <c r="E151" s="315"/>
      <c r="F151" s="11"/>
      <c r="G151" s="11"/>
      <c r="H151" s="11"/>
    </row>
    <row r="152" spans="3:8" ht="12.5">
      <c r="C152" s="11"/>
      <c r="D152" s="315"/>
      <c r="E152" s="315"/>
      <c r="F152" s="11"/>
      <c r="G152" s="11"/>
      <c r="H152" s="11"/>
    </row>
    <row r="153" spans="3:8" ht="12.5">
      <c r="C153" s="11"/>
      <c r="D153" s="315"/>
      <c r="E153" s="315"/>
      <c r="F153" s="11"/>
      <c r="G153" s="11"/>
      <c r="H153" s="11"/>
    </row>
    <row r="154" spans="3:8" ht="12.5">
      <c r="C154" s="11"/>
      <c r="D154" s="315"/>
      <c r="E154" s="315"/>
      <c r="F154" s="11"/>
      <c r="G154" s="11"/>
      <c r="H154" s="11"/>
    </row>
    <row r="155" spans="3:8" ht="12.5">
      <c r="C155" s="11"/>
      <c r="D155" s="315"/>
      <c r="E155" s="315"/>
      <c r="F155" s="11"/>
      <c r="G155" s="11"/>
      <c r="H155" s="11"/>
    </row>
    <row r="156" spans="3:8" ht="12.5">
      <c r="C156" s="11"/>
      <c r="D156" s="315"/>
      <c r="E156" s="315"/>
      <c r="F156" s="11"/>
      <c r="G156" s="11"/>
      <c r="H156" s="11"/>
    </row>
    <row r="157" spans="3:8" ht="12.5">
      <c r="C157" s="11"/>
      <c r="D157" s="315"/>
      <c r="E157" s="315"/>
      <c r="F157" s="11"/>
      <c r="G157" s="11"/>
      <c r="H157" s="11"/>
    </row>
    <row r="158" spans="3:8" ht="12.5">
      <c r="C158" s="11"/>
      <c r="D158" s="315"/>
      <c r="E158" s="315"/>
      <c r="F158" s="11"/>
      <c r="G158" s="11"/>
      <c r="H158" s="11"/>
    </row>
    <row r="159" spans="3:8" ht="12.5">
      <c r="C159" s="11"/>
      <c r="D159" s="315"/>
      <c r="E159" s="315"/>
      <c r="F159" s="11"/>
      <c r="G159" s="11"/>
      <c r="H159" s="11"/>
    </row>
    <row r="160" spans="3:8" ht="12.5">
      <c r="C160" s="11"/>
      <c r="D160" s="315"/>
      <c r="E160" s="315"/>
      <c r="F160" s="11"/>
      <c r="G160" s="11"/>
      <c r="H160" s="11"/>
    </row>
    <row r="161" spans="3:8" ht="12.5">
      <c r="C161" s="11"/>
      <c r="D161" s="315"/>
      <c r="E161" s="315"/>
      <c r="F161" s="11"/>
      <c r="G161" s="11"/>
      <c r="H161" s="11"/>
    </row>
    <row r="162" spans="3:8" ht="12.5">
      <c r="C162" s="11"/>
      <c r="D162" s="315"/>
      <c r="E162" s="315"/>
      <c r="F162" s="11"/>
      <c r="G162" s="11"/>
      <c r="H162" s="11"/>
    </row>
    <row r="163" spans="3:8" ht="12.5">
      <c r="C163" s="11"/>
      <c r="D163" s="315"/>
      <c r="E163" s="315"/>
      <c r="F163" s="11"/>
      <c r="G163" s="11"/>
      <c r="H163" s="11"/>
    </row>
    <row r="164" spans="3:8" ht="12.5">
      <c r="C164" s="11"/>
      <c r="D164" s="315"/>
      <c r="E164" s="315"/>
      <c r="F164" s="11"/>
      <c r="G164" s="11"/>
      <c r="H164" s="11"/>
    </row>
    <row r="165" spans="3:8" ht="12.5">
      <c r="C165" s="11"/>
      <c r="D165" s="315"/>
      <c r="E165" s="315"/>
      <c r="F165" s="11"/>
      <c r="G165" s="11"/>
      <c r="H165" s="11"/>
    </row>
    <row r="166" spans="3:8" ht="12.5">
      <c r="C166" s="11"/>
      <c r="D166" s="315"/>
      <c r="E166" s="315"/>
      <c r="F166" s="11"/>
      <c r="G166" s="11"/>
      <c r="H166" s="11"/>
    </row>
    <row r="167" spans="3:8" ht="12.5">
      <c r="C167" s="11"/>
      <c r="D167" s="315"/>
      <c r="E167" s="315"/>
      <c r="F167" s="11"/>
      <c r="G167" s="11"/>
      <c r="H167" s="11"/>
    </row>
    <row r="168" spans="3:8" ht="12.5">
      <c r="C168" s="11"/>
      <c r="D168" s="315"/>
      <c r="E168" s="315"/>
      <c r="F168" s="11"/>
      <c r="G168" s="11"/>
      <c r="H168" s="11"/>
    </row>
    <row r="169" spans="3:8" ht="12.5">
      <c r="C169" s="11"/>
      <c r="D169" s="315"/>
      <c r="E169" s="315"/>
      <c r="F169" s="11"/>
      <c r="G169" s="11"/>
      <c r="H169" s="11"/>
    </row>
    <row r="170" spans="3:8" ht="12.5">
      <c r="C170" s="11"/>
      <c r="D170" s="315"/>
      <c r="E170" s="315"/>
      <c r="F170" s="11"/>
      <c r="G170" s="11"/>
      <c r="H170" s="11"/>
    </row>
    <row r="171" spans="3:8" ht="12.5">
      <c r="C171" s="11"/>
      <c r="D171" s="315"/>
      <c r="E171" s="315"/>
      <c r="F171" s="11"/>
      <c r="G171" s="11"/>
      <c r="H171" s="11"/>
    </row>
    <row r="172" spans="3:8" ht="12.5">
      <c r="C172" s="11"/>
      <c r="D172" s="315"/>
      <c r="E172" s="315"/>
      <c r="F172" s="11"/>
      <c r="G172" s="11"/>
      <c r="H172" s="11"/>
    </row>
    <row r="173" spans="3:8" ht="12.5">
      <c r="C173" s="11"/>
      <c r="D173" s="315"/>
      <c r="E173" s="315"/>
      <c r="F173" s="11"/>
      <c r="G173" s="11"/>
      <c r="H173" s="11"/>
    </row>
    <row r="174" spans="3:8" ht="12.5">
      <c r="C174" s="11"/>
      <c r="D174" s="315"/>
      <c r="E174" s="315"/>
      <c r="F174" s="11"/>
      <c r="G174" s="11"/>
      <c r="H174" s="11"/>
    </row>
    <row r="175" spans="3:8" ht="12.5">
      <c r="C175" s="11"/>
      <c r="D175" s="315"/>
      <c r="E175" s="315"/>
      <c r="F175" s="11"/>
      <c r="G175" s="11"/>
      <c r="H175" s="11"/>
    </row>
    <row r="176" spans="3:8" ht="12.5">
      <c r="C176" s="11"/>
      <c r="D176" s="315"/>
      <c r="E176" s="315"/>
      <c r="F176" s="11"/>
      <c r="G176" s="11"/>
      <c r="H176" s="11"/>
    </row>
    <row r="177" spans="3:8" ht="12.5">
      <c r="C177" s="11"/>
      <c r="D177" s="315"/>
      <c r="E177" s="315"/>
      <c r="F177" s="11"/>
      <c r="G177" s="11"/>
      <c r="H177" s="11"/>
    </row>
    <row r="178" spans="3:8" ht="12.5">
      <c r="C178" s="11"/>
      <c r="D178" s="315"/>
      <c r="E178" s="315"/>
      <c r="F178" s="11"/>
      <c r="G178" s="11"/>
      <c r="H178" s="11"/>
    </row>
    <row r="179" spans="3:8" ht="12.5">
      <c r="C179" s="11"/>
      <c r="D179" s="315"/>
      <c r="E179" s="315"/>
      <c r="F179" s="11"/>
      <c r="G179" s="11"/>
      <c r="H179" s="11"/>
    </row>
    <row r="180" spans="3:8" ht="12.5">
      <c r="C180" s="11"/>
      <c r="D180" s="315"/>
      <c r="E180" s="315"/>
      <c r="F180" s="11"/>
      <c r="G180" s="11"/>
      <c r="H180" s="11"/>
    </row>
    <row r="181" spans="3:8" ht="12.5">
      <c r="C181" s="11"/>
      <c r="D181" s="315"/>
      <c r="E181" s="315"/>
      <c r="F181" s="11"/>
      <c r="G181" s="11"/>
      <c r="H181" s="11"/>
    </row>
    <row r="182" spans="3:8" ht="12.5">
      <c r="C182" s="11"/>
      <c r="D182" s="315"/>
      <c r="E182" s="315"/>
      <c r="F182" s="11"/>
      <c r="G182" s="11"/>
      <c r="H182" s="11"/>
    </row>
    <row r="183" spans="3:8" ht="12.5">
      <c r="C183" s="11"/>
      <c r="D183" s="315"/>
      <c r="E183" s="315"/>
      <c r="F183" s="11"/>
      <c r="G183" s="11"/>
      <c r="H183" s="11"/>
    </row>
    <row r="184" spans="3:8" ht="12.5">
      <c r="C184" s="11"/>
      <c r="D184" s="315"/>
      <c r="E184" s="315"/>
      <c r="F184" s="11"/>
      <c r="G184" s="11"/>
      <c r="H184" s="11"/>
    </row>
    <row r="185" spans="3:8" ht="12.5">
      <c r="C185" s="11"/>
      <c r="D185" s="315"/>
      <c r="E185" s="315"/>
      <c r="F185" s="11"/>
      <c r="G185" s="11"/>
      <c r="H185" s="11"/>
    </row>
    <row r="186" spans="3:8" ht="12.5">
      <c r="C186" s="11"/>
      <c r="D186" s="315"/>
      <c r="E186" s="315"/>
      <c r="F186" s="11"/>
      <c r="G186" s="11"/>
      <c r="H186" s="11"/>
    </row>
    <row r="187" spans="3:8" ht="12.5">
      <c r="C187" s="11"/>
      <c r="D187" s="315"/>
      <c r="E187" s="315"/>
      <c r="F187" s="11"/>
      <c r="G187" s="11"/>
      <c r="H187" s="11"/>
    </row>
    <row r="188" spans="3:8" ht="12.5">
      <c r="C188" s="11"/>
      <c r="D188" s="315"/>
      <c r="E188" s="315"/>
      <c r="F188" s="11"/>
      <c r="G188" s="11"/>
      <c r="H188" s="11"/>
    </row>
    <row r="189" spans="3:8" ht="12.5">
      <c r="C189" s="11"/>
      <c r="D189" s="315"/>
      <c r="E189" s="315"/>
      <c r="F189" s="11"/>
      <c r="G189" s="11"/>
      <c r="H189" s="11"/>
    </row>
    <row r="190" spans="3:8" ht="12.5">
      <c r="C190" s="11"/>
      <c r="D190" s="315"/>
      <c r="E190" s="315"/>
      <c r="F190" s="11"/>
      <c r="G190" s="11"/>
      <c r="H190" s="11"/>
    </row>
    <row r="191" spans="3:8" ht="12.5">
      <c r="C191" s="11"/>
      <c r="D191" s="315"/>
      <c r="E191" s="315"/>
      <c r="F191" s="11"/>
      <c r="G191" s="11"/>
      <c r="H191" s="11"/>
    </row>
    <row r="192" spans="3:8" ht="12.5">
      <c r="C192" s="11"/>
      <c r="D192" s="315"/>
      <c r="E192" s="315"/>
      <c r="F192" s="11"/>
      <c r="G192" s="11"/>
      <c r="H192" s="11"/>
    </row>
    <row r="193" spans="3:8" ht="12.5">
      <c r="C193" s="11"/>
      <c r="D193" s="315"/>
      <c r="E193" s="315"/>
      <c r="F193" s="11"/>
      <c r="G193" s="11"/>
      <c r="H193" s="11"/>
    </row>
    <row r="194" spans="3:8" ht="12.5">
      <c r="C194" s="11"/>
      <c r="D194" s="315"/>
      <c r="E194" s="315"/>
      <c r="F194" s="11"/>
      <c r="G194" s="11"/>
      <c r="H194" s="11"/>
    </row>
    <row r="195" spans="3:8" ht="12.5">
      <c r="C195" s="11"/>
      <c r="D195" s="315"/>
      <c r="E195" s="315"/>
      <c r="F195" s="11"/>
      <c r="G195" s="11"/>
      <c r="H195" s="11"/>
    </row>
    <row r="196" spans="3:8" ht="12.5">
      <c r="C196" s="11"/>
      <c r="D196" s="315"/>
      <c r="E196" s="315"/>
      <c r="F196" s="11"/>
      <c r="G196" s="11"/>
      <c r="H196" s="11"/>
    </row>
    <row r="197" spans="3:8" ht="12.5">
      <c r="C197" s="11"/>
      <c r="D197" s="315"/>
      <c r="E197" s="315"/>
      <c r="F197" s="11"/>
      <c r="G197" s="11"/>
      <c r="H197" s="11"/>
    </row>
    <row r="198" spans="3:8" ht="12.5">
      <c r="C198" s="11"/>
      <c r="D198" s="315"/>
      <c r="E198" s="315"/>
      <c r="F198" s="11"/>
      <c r="G198" s="11"/>
      <c r="H198" s="11"/>
    </row>
    <row r="199" spans="3:8" ht="12.5">
      <c r="C199" s="11"/>
      <c r="D199" s="315"/>
      <c r="E199" s="315"/>
      <c r="F199" s="11"/>
      <c r="G199" s="11"/>
      <c r="H199" s="11"/>
    </row>
    <row r="200" spans="3:8" ht="12.5">
      <c r="C200" s="11"/>
      <c r="D200" s="315"/>
      <c r="E200" s="315"/>
      <c r="F200" s="11"/>
      <c r="G200" s="11"/>
      <c r="H200" s="11"/>
    </row>
    <row r="201" spans="3:8" ht="12.5">
      <c r="C201" s="11"/>
      <c r="D201" s="315"/>
      <c r="E201" s="315"/>
      <c r="F201" s="11"/>
      <c r="G201" s="11"/>
      <c r="H201" s="11"/>
    </row>
    <row r="202" spans="3:8" ht="12.5">
      <c r="C202" s="11"/>
      <c r="D202" s="315"/>
      <c r="E202" s="315"/>
      <c r="F202" s="11"/>
      <c r="G202" s="11"/>
      <c r="H202" s="11"/>
    </row>
    <row r="203" spans="3:8" ht="12.5">
      <c r="C203" s="11"/>
      <c r="D203" s="315"/>
      <c r="E203" s="315"/>
      <c r="F203" s="11"/>
      <c r="G203" s="11"/>
      <c r="H203" s="11"/>
    </row>
    <row r="204" spans="3:8" ht="12.5">
      <c r="C204" s="11"/>
      <c r="D204" s="315"/>
      <c r="E204" s="315"/>
      <c r="F204" s="11"/>
      <c r="G204" s="11"/>
      <c r="H204" s="11"/>
    </row>
    <row r="205" spans="3:8" ht="12.5">
      <c r="C205" s="11"/>
      <c r="D205" s="315"/>
      <c r="E205" s="315"/>
      <c r="F205" s="11"/>
      <c r="G205" s="11"/>
      <c r="H205" s="11"/>
    </row>
    <row r="206" spans="3:8" ht="12.5">
      <c r="C206" s="11"/>
      <c r="D206" s="315"/>
      <c r="E206" s="315"/>
      <c r="F206" s="11"/>
      <c r="G206" s="11"/>
      <c r="H206" s="11"/>
    </row>
    <row r="207" spans="3:8" ht="12.5">
      <c r="C207" s="11"/>
      <c r="D207" s="315"/>
      <c r="E207" s="315"/>
      <c r="F207" s="11"/>
      <c r="G207" s="11"/>
      <c r="H207" s="11"/>
    </row>
    <row r="208" spans="3:8" ht="12.5">
      <c r="C208" s="11"/>
      <c r="D208" s="315"/>
      <c r="E208" s="315"/>
      <c r="F208" s="11"/>
      <c r="G208" s="11"/>
      <c r="H208" s="11"/>
    </row>
    <row r="209" spans="3:8" ht="12.5">
      <c r="C209" s="11"/>
      <c r="D209" s="315"/>
      <c r="E209" s="315"/>
      <c r="F209" s="11"/>
      <c r="G209" s="11"/>
      <c r="H209" s="11"/>
    </row>
    <row r="210" spans="3:8" ht="12.5">
      <c r="C210" s="11"/>
      <c r="D210" s="315"/>
      <c r="E210" s="315"/>
      <c r="F210" s="11"/>
      <c r="G210" s="11"/>
      <c r="H210" s="11"/>
    </row>
    <row r="211" spans="3:8" ht="12.5">
      <c r="C211" s="11"/>
      <c r="D211" s="315"/>
      <c r="E211" s="315"/>
      <c r="F211" s="11"/>
      <c r="G211" s="11"/>
      <c r="H211" s="11"/>
    </row>
    <row r="212" spans="3:8" ht="12.5">
      <c r="C212" s="11"/>
      <c r="D212" s="315"/>
      <c r="E212" s="315"/>
      <c r="F212" s="11"/>
      <c r="G212" s="11"/>
      <c r="H212" s="11"/>
    </row>
    <row r="213" spans="3:8" ht="12.5">
      <c r="C213" s="11"/>
      <c r="D213" s="315"/>
      <c r="E213" s="315"/>
      <c r="F213" s="11"/>
      <c r="G213" s="11"/>
      <c r="H213" s="11"/>
    </row>
    <row r="214" spans="3:8" ht="12.5">
      <c r="C214" s="11"/>
      <c r="D214" s="315"/>
      <c r="E214" s="315"/>
      <c r="F214" s="11"/>
      <c r="G214" s="11"/>
      <c r="H214" s="11"/>
    </row>
    <row r="215" spans="3:8" ht="12.5">
      <c r="C215" s="11"/>
      <c r="D215" s="315"/>
      <c r="E215" s="315"/>
      <c r="F215" s="11"/>
      <c r="G215" s="11"/>
      <c r="H215" s="11"/>
    </row>
    <row r="216" spans="3:8" ht="12.5">
      <c r="C216" s="11"/>
      <c r="D216" s="315"/>
      <c r="E216" s="315"/>
      <c r="F216" s="11"/>
      <c r="G216" s="11"/>
      <c r="H216" s="11"/>
    </row>
    <row r="217" spans="3:8" ht="12.5">
      <c r="C217" s="11"/>
      <c r="D217" s="315"/>
      <c r="E217" s="315"/>
      <c r="F217" s="11"/>
      <c r="G217" s="11"/>
      <c r="H217" s="11"/>
    </row>
    <row r="218" spans="3:8" ht="12.5">
      <c r="C218" s="11"/>
      <c r="D218" s="315"/>
      <c r="E218" s="315"/>
      <c r="F218" s="11"/>
      <c r="G218" s="11"/>
      <c r="H218" s="11"/>
    </row>
    <row r="219" spans="3:8" ht="12.5">
      <c r="C219" s="11"/>
      <c r="D219" s="315"/>
      <c r="E219" s="315"/>
      <c r="F219" s="11"/>
      <c r="G219" s="11"/>
      <c r="H219" s="11"/>
    </row>
    <row r="220" spans="3:8" ht="12.5">
      <c r="C220" s="11"/>
      <c r="D220" s="315"/>
      <c r="E220" s="315"/>
      <c r="F220" s="11"/>
      <c r="G220" s="11"/>
      <c r="H220" s="11"/>
    </row>
    <row r="221" spans="3:8" ht="12.5">
      <c r="C221" s="11"/>
      <c r="D221" s="315"/>
      <c r="E221" s="315"/>
      <c r="F221" s="11"/>
      <c r="G221" s="11"/>
      <c r="H221" s="11"/>
    </row>
    <row r="222" spans="3:8" ht="12.5">
      <c r="C222" s="11"/>
      <c r="D222" s="315"/>
      <c r="E222" s="315"/>
      <c r="F222" s="11"/>
      <c r="G222" s="11"/>
      <c r="H222" s="11"/>
    </row>
    <row r="223" spans="3:8" ht="12.5">
      <c r="C223" s="11"/>
      <c r="D223" s="315"/>
      <c r="E223" s="315"/>
      <c r="F223" s="11"/>
      <c r="G223" s="11"/>
      <c r="H223" s="11"/>
    </row>
    <row r="224" spans="3:8" ht="12.5">
      <c r="C224" s="11"/>
      <c r="D224" s="315"/>
      <c r="E224" s="315"/>
      <c r="F224" s="11"/>
      <c r="G224" s="11"/>
      <c r="H224" s="11"/>
    </row>
    <row r="225" spans="3:8" ht="12.5">
      <c r="C225" s="11"/>
      <c r="D225" s="315"/>
      <c r="E225" s="315"/>
      <c r="F225" s="11"/>
      <c r="G225" s="11"/>
      <c r="H225" s="11"/>
    </row>
    <row r="226" spans="3:8" ht="12.5">
      <c r="C226" s="11"/>
      <c r="D226" s="315"/>
      <c r="E226" s="315"/>
      <c r="F226" s="11"/>
      <c r="G226" s="11"/>
      <c r="H226" s="11"/>
    </row>
    <row r="227" spans="3:8" ht="12.5">
      <c r="C227" s="11"/>
      <c r="D227" s="315"/>
      <c r="E227" s="315"/>
      <c r="F227" s="11"/>
      <c r="G227" s="11"/>
      <c r="H227" s="11"/>
    </row>
    <row r="228" spans="3:8" ht="12.5">
      <c r="C228" s="11"/>
      <c r="D228" s="315"/>
      <c r="E228" s="315"/>
      <c r="F228" s="11"/>
      <c r="G228" s="11"/>
      <c r="H228" s="11"/>
    </row>
    <row r="229" spans="3:8" ht="12.5">
      <c r="C229" s="11"/>
      <c r="D229" s="315"/>
      <c r="E229" s="315"/>
      <c r="F229" s="11"/>
      <c r="G229" s="11"/>
      <c r="H229" s="11"/>
    </row>
    <row r="230" spans="3:8" ht="12.5">
      <c r="C230" s="11"/>
      <c r="D230" s="315"/>
      <c r="E230" s="315"/>
      <c r="F230" s="11"/>
      <c r="G230" s="11"/>
      <c r="H230" s="11"/>
    </row>
    <row r="231" spans="3:8" ht="12.5">
      <c r="C231" s="11"/>
      <c r="D231" s="315"/>
      <c r="E231" s="315"/>
      <c r="F231" s="11"/>
      <c r="G231" s="11"/>
      <c r="H231" s="11"/>
    </row>
    <row r="232" spans="3:8" ht="12.5">
      <c r="C232" s="11"/>
      <c r="D232" s="315"/>
      <c r="E232" s="315"/>
      <c r="F232" s="11"/>
      <c r="G232" s="11"/>
      <c r="H232" s="11"/>
    </row>
    <row r="233" spans="3:8" ht="12.5">
      <c r="C233" s="11"/>
      <c r="D233" s="315"/>
      <c r="E233" s="315"/>
      <c r="F233" s="11"/>
      <c r="G233" s="11"/>
      <c r="H233" s="11"/>
    </row>
    <row r="234" spans="3:8" ht="12.5">
      <c r="C234" s="11"/>
      <c r="D234" s="315"/>
      <c r="E234" s="315"/>
      <c r="F234" s="11"/>
      <c r="G234" s="11"/>
      <c r="H234" s="11"/>
    </row>
    <row r="235" spans="3:8" ht="12.5">
      <c r="C235" s="11"/>
      <c r="D235" s="315"/>
      <c r="E235" s="315"/>
      <c r="F235" s="11"/>
      <c r="G235" s="11"/>
      <c r="H235" s="11"/>
    </row>
    <row r="236" spans="3:8" ht="12.5">
      <c r="C236" s="11"/>
      <c r="D236" s="315"/>
      <c r="E236" s="315"/>
      <c r="F236" s="11"/>
      <c r="G236" s="11"/>
      <c r="H236" s="11"/>
    </row>
    <row r="237" spans="3:8" ht="12.5">
      <c r="C237" s="11"/>
      <c r="D237" s="315"/>
      <c r="E237" s="315"/>
      <c r="F237" s="11"/>
      <c r="G237" s="11"/>
      <c r="H237" s="11"/>
    </row>
    <row r="238" spans="3:8" ht="12.5">
      <c r="C238" s="11"/>
      <c r="D238" s="315"/>
      <c r="E238" s="315"/>
      <c r="F238" s="11"/>
      <c r="G238" s="11"/>
      <c r="H238" s="11"/>
    </row>
    <row r="239" spans="3:8" ht="12.5">
      <c r="C239" s="11"/>
      <c r="D239" s="315"/>
      <c r="E239" s="315"/>
      <c r="F239" s="11"/>
      <c r="G239" s="11"/>
      <c r="H239" s="11"/>
    </row>
    <row r="240" spans="3:8" ht="12.5">
      <c r="C240" s="11"/>
      <c r="D240" s="315"/>
      <c r="E240" s="315"/>
      <c r="F240" s="11"/>
      <c r="G240" s="11"/>
      <c r="H240" s="11"/>
    </row>
    <row r="241" spans="3:8" ht="12.5">
      <c r="C241" s="11"/>
      <c r="D241" s="315"/>
      <c r="E241" s="315"/>
      <c r="F241" s="11"/>
      <c r="G241" s="11"/>
      <c r="H241" s="11"/>
    </row>
    <row r="242" spans="3:8" ht="12.5">
      <c r="C242" s="11"/>
      <c r="D242" s="315"/>
      <c r="E242" s="315"/>
      <c r="F242" s="11"/>
      <c r="G242" s="11"/>
      <c r="H242" s="11"/>
    </row>
    <row r="243" spans="3:8" ht="12.5">
      <c r="C243" s="11"/>
      <c r="D243" s="315"/>
      <c r="E243" s="315"/>
      <c r="F243" s="11"/>
      <c r="G243" s="11"/>
      <c r="H243" s="11"/>
    </row>
    <row r="244" spans="3:8" ht="12.5">
      <c r="C244" s="11"/>
      <c r="D244" s="315"/>
      <c r="E244" s="315"/>
      <c r="F244" s="11"/>
      <c r="G244" s="11"/>
      <c r="H244" s="11"/>
    </row>
    <row r="245" spans="3:8" ht="12.5">
      <c r="C245" s="11"/>
      <c r="D245" s="315"/>
      <c r="E245" s="315"/>
      <c r="F245" s="11"/>
      <c r="G245" s="11"/>
      <c r="H245" s="11"/>
    </row>
    <row r="246" spans="3:8" ht="12.5">
      <c r="C246" s="11"/>
      <c r="D246" s="315"/>
      <c r="E246" s="315"/>
      <c r="F246" s="11"/>
      <c r="G246" s="11"/>
      <c r="H246" s="11"/>
    </row>
    <row r="247" spans="3:8" ht="12.5">
      <c r="C247" s="11"/>
      <c r="D247" s="315"/>
      <c r="E247" s="315"/>
      <c r="F247" s="11"/>
      <c r="G247" s="11"/>
      <c r="H247" s="11"/>
    </row>
    <row r="248" spans="3:8" ht="12.5">
      <c r="C248" s="11"/>
      <c r="D248" s="315"/>
      <c r="E248" s="315"/>
      <c r="F248" s="11"/>
      <c r="G248" s="11"/>
      <c r="H248" s="11"/>
    </row>
    <row r="249" spans="3:8" ht="12.5">
      <c r="C249" s="11"/>
      <c r="D249" s="315"/>
      <c r="E249" s="315"/>
      <c r="F249" s="11"/>
      <c r="G249" s="11"/>
      <c r="H249" s="11"/>
    </row>
    <row r="250" spans="3:8" ht="12.5">
      <c r="C250" s="11"/>
      <c r="D250" s="315"/>
      <c r="E250" s="315"/>
      <c r="F250" s="11"/>
      <c r="G250" s="11"/>
      <c r="H250" s="11"/>
    </row>
    <row r="251" spans="3:8" ht="12.5">
      <c r="C251" s="11"/>
      <c r="D251" s="315"/>
      <c r="E251" s="315"/>
      <c r="F251" s="11"/>
      <c r="G251" s="11"/>
      <c r="H251" s="11"/>
    </row>
    <row r="252" spans="3:8" ht="12.5">
      <c r="C252" s="11"/>
      <c r="D252" s="315"/>
      <c r="E252" s="315"/>
      <c r="F252" s="11"/>
      <c r="G252" s="11"/>
      <c r="H252" s="11"/>
    </row>
    <row r="253" spans="3:8" ht="12.5">
      <c r="C253" s="11"/>
      <c r="D253" s="315"/>
      <c r="E253" s="315"/>
      <c r="F253" s="11"/>
      <c r="G253" s="11"/>
      <c r="H253" s="11"/>
    </row>
    <row r="254" spans="3:8" ht="12.5">
      <c r="C254" s="11"/>
      <c r="D254" s="315"/>
      <c r="E254" s="315"/>
      <c r="F254" s="11"/>
      <c r="G254" s="11"/>
      <c r="H254" s="11"/>
    </row>
    <row r="255" spans="3:8" ht="12.5">
      <c r="C255" s="11"/>
      <c r="D255" s="315"/>
      <c r="E255" s="315"/>
      <c r="F255" s="11"/>
      <c r="G255" s="11"/>
      <c r="H255" s="11"/>
    </row>
    <row r="256" spans="3:8" ht="12.5">
      <c r="C256" s="11"/>
      <c r="D256" s="315"/>
      <c r="E256" s="315"/>
      <c r="F256" s="11"/>
      <c r="G256" s="11"/>
      <c r="H256" s="11"/>
    </row>
    <row r="257" spans="3:8" ht="12.5">
      <c r="C257" s="11"/>
      <c r="D257" s="315"/>
      <c r="E257" s="315"/>
      <c r="F257" s="11"/>
      <c r="G257" s="11"/>
      <c r="H257" s="11"/>
    </row>
    <row r="258" spans="3:8" ht="12.5">
      <c r="C258" s="11"/>
      <c r="D258" s="315"/>
      <c r="E258" s="315"/>
      <c r="F258" s="11"/>
      <c r="G258" s="11"/>
      <c r="H258" s="11"/>
    </row>
    <row r="259" spans="3:8" ht="12.5">
      <c r="C259" s="11"/>
      <c r="D259" s="315"/>
      <c r="E259" s="315"/>
      <c r="F259" s="11"/>
      <c r="G259" s="11"/>
      <c r="H259" s="11"/>
    </row>
    <row r="260" spans="3:8" ht="12.5">
      <c r="C260" s="11"/>
      <c r="D260" s="315"/>
      <c r="E260" s="315"/>
      <c r="F260" s="11"/>
      <c r="G260" s="11"/>
      <c r="H260" s="11"/>
    </row>
    <row r="261" spans="3:8" ht="12.5">
      <c r="C261" s="11"/>
      <c r="D261" s="315"/>
      <c r="E261" s="315"/>
      <c r="F261" s="11"/>
      <c r="G261" s="11"/>
      <c r="H261" s="11"/>
    </row>
    <row r="262" spans="3:8" ht="12.5">
      <c r="C262" s="11"/>
      <c r="D262" s="315"/>
      <c r="E262" s="315"/>
      <c r="F262" s="11"/>
      <c r="G262" s="11"/>
      <c r="H262" s="11"/>
    </row>
    <row r="263" spans="3:8" ht="12.5">
      <c r="C263" s="11"/>
      <c r="D263" s="315"/>
      <c r="E263" s="315"/>
      <c r="F263" s="11"/>
      <c r="G263" s="11"/>
      <c r="H263" s="11"/>
    </row>
    <row r="264" spans="3:8" ht="12.5">
      <c r="C264" s="11"/>
      <c r="D264" s="315"/>
      <c r="E264" s="315"/>
      <c r="F264" s="11"/>
      <c r="G264" s="11"/>
      <c r="H264" s="11"/>
    </row>
    <row r="265" spans="3:8" ht="12.5">
      <c r="C265" s="11"/>
      <c r="D265" s="315"/>
      <c r="E265" s="315"/>
      <c r="F265" s="11"/>
      <c r="G265" s="11"/>
      <c r="H265" s="11"/>
    </row>
    <row r="266" spans="3:8" ht="12.5">
      <c r="C266" s="11"/>
      <c r="D266" s="315"/>
      <c r="E266" s="315"/>
      <c r="F266" s="11"/>
      <c r="G266" s="11"/>
      <c r="H266" s="11"/>
    </row>
    <row r="267" spans="3:8" ht="12.5">
      <c r="C267" s="11"/>
      <c r="D267" s="315"/>
      <c r="E267" s="315"/>
      <c r="F267" s="11"/>
      <c r="G267" s="11"/>
      <c r="H267" s="11"/>
    </row>
    <row r="268" spans="3:8" ht="12.5">
      <c r="C268" s="11"/>
      <c r="D268" s="315"/>
      <c r="E268" s="315"/>
      <c r="F268" s="11"/>
      <c r="G268" s="11"/>
      <c r="H268" s="11"/>
    </row>
    <row r="269" spans="3:8" ht="12.5">
      <c r="C269" s="11"/>
      <c r="D269" s="315"/>
      <c r="E269" s="315"/>
      <c r="F269" s="11"/>
      <c r="G269" s="11"/>
      <c r="H269" s="11"/>
    </row>
    <row r="270" spans="3:8" ht="12.5">
      <c r="C270" s="11"/>
      <c r="D270" s="315"/>
      <c r="E270" s="315"/>
      <c r="F270" s="11"/>
      <c r="G270" s="11"/>
      <c r="H270" s="11"/>
    </row>
    <row r="271" spans="3:8" ht="12.5">
      <c r="C271" s="11"/>
      <c r="D271" s="315"/>
      <c r="E271" s="315"/>
      <c r="F271" s="11"/>
      <c r="G271" s="11"/>
      <c r="H271" s="11"/>
    </row>
    <row r="272" spans="3:8" ht="12.5">
      <c r="C272" s="11"/>
      <c r="D272" s="315"/>
      <c r="E272" s="315"/>
      <c r="F272" s="11"/>
      <c r="G272" s="11"/>
      <c r="H272" s="11"/>
    </row>
    <row r="273" spans="3:8" ht="12.5">
      <c r="C273" s="11"/>
      <c r="D273" s="315"/>
      <c r="E273" s="315"/>
      <c r="F273" s="11"/>
      <c r="G273" s="11"/>
      <c r="H273" s="11"/>
    </row>
    <row r="274" spans="3:8" ht="12.5">
      <c r="C274" s="11"/>
      <c r="D274" s="315"/>
      <c r="E274" s="315"/>
      <c r="F274" s="11"/>
      <c r="G274" s="11"/>
      <c r="H274" s="11"/>
    </row>
    <row r="275" spans="3:8" ht="12.5">
      <c r="C275" s="11"/>
      <c r="D275" s="315"/>
      <c r="E275" s="315"/>
      <c r="F275" s="11"/>
      <c r="G275" s="11"/>
      <c r="H275" s="11"/>
    </row>
    <row r="276" spans="3:8" ht="12.5">
      <c r="C276" s="11"/>
      <c r="D276" s="315"/>
      <c r="E276" s="315"/>
      <c r="F276" s="11"/>
      <c r="G276" s="11"/>
      <c r="H276" s="11"/>
    </row>
    <row r="277" spans="3:8" ht="12.5">
      <c r="C277" s="11"/>
      <c r="D277" s="315"/>
      <c r="E277" s="315"/>
      <c r="F277" s="11"/>
      <c r="G277" s="11"/>
      <c r="H277" s="11"/>
    </row>
    <row r="278" spans="3:8" ht="12.5">
      <c r="C278" s="11"/>
      <c r="D278" s="315"/>
      <c r="E278" s="315"/>
      <c r="F278" s="11"/>
      <c r="G278" s="11"/>
      <c r="H278" s="11"/>
    </row>
    <row r="279" spans="3:8" ht="12.5">
      <c r="C279" s="11"/>
      <c r="D279" s="315"/>
      <c r="E279" s="315"/>
      <c r="F279" s="11"/>
      <c r="G279" s="11"/>
      <c r="H279" s="11"/>
    </row>
    <row r="280" spans="3:8" ht="12.5">
      <c r="C280" s="11"/>
      <c r="D280" s="315"/>
      <c r="E280" s="315"/>
      <c r="F280" s="11"/>
      <c r="G280" s="11"/>
      <c r="H280" s="11"/>
    </row>
    <row r="281" spans="3:8" ht="12.5">
      <c r="C281" s="11"/>
      <c r="D281" s="315"/>
      <c r="E281" s="315"/>
      <c r="F281" s="11"/>
      <c r="G281" s="11"/>
      <c r="H281" s="11"/>
    </row>
    <row r="282" spans="3:8" ht="12.5">
      <c r="C282" s="11"/>
      <c r="D282" s="315"/>
      <c r="E282" s="315"/>
      <c r="F282" s="11"/>
      <c r="G282" s="11"/>
      <c r="H282" s="11"/>
    </row>
    <row r="283" spans="3:8" ht="12.5">
      <c r="C283" s="11"/>
      <c r="D283" s="315"/>
      <c r="E283" s="315"/>
      <c r="F283" s="11"/>
      <c r="G283" s="11"/>
      <c r="H283" s="11"/>
    </row>
    <row r="284" spans="3:8" ht="12.5">
      <c r="C284" s="11"/>
      <c r="D284" s="315"/>
      <c r="E284" s="315"/>
      <c r="F284" s="11"/>
      <c r="G284" s="11"/>
      <c r="H284" s="11"/>
    </row>
    <row r="285" spans="3:8" ht="12.5">
      <c r="C285" s="11"/>
      <c r="D285" s="315"/>
      <c r="E285" s="315"/>
      <c r="F285" s="11"/>
      <c r="G285" s="11"/>
      <c r="H285" s="11"/>
    </row>
    <row r="286" spans="3:8" ht="12.5">
      <c r="C286" s="11"/>
      <c r="D286" s="315"/>
      <c r="E286" s="315"/>
      <c r="F286" s="11"/>
      <c r="G286" s="11"/>
      <c r="H286" s="11"/>
    </row>
    <row r="287" spans="3:8" ht="12.5">
      <c r="C287" s="11"/>
      <c r="D287" s="315"/>
      <c r="E287" s="315"/>
      <c r="F287" s="11"/>
      <c r="G287" s="11"/>
      <c r="H287" s="11"/>
    </row>
    <row r="288" spans="3:8" ht="12.5">
      <c r="C288" s="11"/>
      <c r="D288" s="315"/>
      <c r="E288" s="315"/>
      <c r="F288" s="11"/>
      <c r="G288" s="11"/>
      <c r="H288" s="11"/>
    </row>
    <row r="289" spans="3:8" ht="12.5">
      <c r="C289" s="11"/>
      <c r="D289" s="315"/>
      <c r="E289" s="315"/>
      <c r="F289" s="11"/>
      <c r="G289" s="11"/>
      <c r="H289" s="11"/>
    </row>
    <row r="290" spans="3:8" ht="12.5">
      <c r="C290" s="11"/>
      <c r="D290" s="315"/>
      <c r="E290" s="315"/>
      <c r="F290" s="11"/>
      <c r="G290" s="11"/>
      <c r="H290" s="11"/>
    </row>
    <row r="291" spans="3:8" ht="12.5">
      <c r="C291" s="11"/>
      <c r="D291" s="315"/>
      <c r="E291" s="315"/>
      <c r="F291" s="11"/>
      <c r="G291" s="11"/>
      <c r="H291" s="11"/>
    </row>
    <row r="292" spans="3:8" ht="12.5">
      <c r="C292" s="11"/>
      <c r="D292" s="315"/>
      <c r="E292" s="315"/>
      <c r="F292" s="11"/>
      <c r="G292" s="11"/>
      <c r="H292" s="11"/>
    </row>
    <row r="293" spans="3:8" ht="12.5">
      <c r="C293" s="11"/>
      <c r="D293" s="315"/>
      <c r="E293" s="315"/>
      <c r="F293" s="11"/>
      <c r="G293" s="11"/>
      <c r="H293" s="11"/>
    </row>
    <row r="294" spans="3:8" ht="12.5">
      <c r="C294" s="11"/>
      <c r="D294" s="315"/>
      <c r="E294" s="315"/>
      <c r="F294" s="11"/>
      <c r="G294" s="11"/>
      <c r="H294" s="11"/>
    </row>
    <row r="295" spans="3:8" ht="12.5">
      <c r="C295" s="11"/>
      <c r="D295" s="315"/>
      <c r="E295" s="315"/>
      <c r="F295" s="11"/>
      <c r="G295" s="11"/>
      <c r="H295" s="11"/>
    </row>
    <row r="296" spans="3:8" ht="12.5">
      <c r="C296" s="11"/>
      <c r="D296" s="315"/>
      <c r="E296" s="315"/>
      <c r="F296" s="11"/>
      <c r="G296" s="11"/>
      <c r="H296" s="11"/>
    </row>
    <row r="297" spans="3:8" ht="12.5">
      <c r="C297" s="11"/>
      <c r="D297" s="315"/>
      <c r="E297" s="315"/>
      <c r="F297" s="11"/>
      <c r="G297" s="11"/>
      <c r="H297" s="11"/>
    </row>
    <row r="298" spans="3:8" ht="12.5">
      <c r="C298" s="11"/>
      <c r="D298" s="315"/>
      <c r="E298" s="315"/>
      <c r="F298" s="11"/>
      <c r="G298" s="11"/>
      <c r="H298" s="11"/>
    </row>
    <row r="299" spans="3:8" ht="12.5">
      <c r="C299" s="11"/>
      <c r="D299" s="315"/>
      <c r="E299" s="315"/>
      <c r="F299" s="11"/>
      <c r="G299" s="11"/>
      <c r="H299" s="11"/>
    </row>
    <row r="300" spans="3:8" ht="12.5">
      <c r="C300" s="11"/>
      <c r="D300" s="315"/>
      <c r="E300" s="315"/>
      <c r="F300" s="11"/>
      <c r="G300" s="11"/>
      <c r="H300" s="11"/>
    </row>
    <row r="301" spans="3:8" ht="12.5">
      <c r="C301" s="11"/>
      <c r="D301" s="315"/>
      <c r="E301" s="315"/>
      <c r="F301" s="11"/>
      <c r="G301" s="11"/>
      <c r="H301" s="11"/>
    </row>
    <row r="302" spans="3:8" ht="12.5">
      <c r="C302" s="11"/>
      <c r="D302" s="315"/>
      <c r="E302" s="315"/>
      <c r="F302" s="11"/>
      <c r="G302" s="11"/>
      <c r="H302" s="11"/>
    </row>
    <row r="303" spans="3:8" ht="12.5">
      <c r="C303" s="11"/>
      <c r="D303" s="315"/>
      <c r="E303" s="315"/>
      <c r="F303" s="11"/>
      <c r="G303" s="11"/>
      <c r="H303" s="11"/>
    </row>
    <row r="304" spans="3:8" ht="12.5">
      <c r="C304" s="11"/>
      <c r="D304" s="315"/>
      <c r="E304" s="315"/>
      <c r="F304" s="11"/>
      <c r="G304" s="11"/>
      <c r="H304" s="11"/>
    </row>
    <row r="305" spans="3:8" ht="12.5">
      <c r="C305" s="11"/>
      <c r="D305" s="315"/>
      <c r="E305" s="315"/>
      <c r="F305" s="11"/>
      <c r="G305" s="11"/>
      <c r="H305" s="11"/>
    </row>
    <row r="306" spans="3:8" ht="12.5">
      <c r="C306" s="11"/>
      <c r="D306" s="315"/>
      <c r="E306" s="315"/>
      <c r="F306" s="11"/>
      <c r="G306" s="11"/>
      <c r="H306" s="11"/>
    </row>
    <row r="307" spans="3:8" ht="12.5">
      <c r="C307" s="11"/>
      <c r="D307" s="315"/>
      <c r="E307" s="315"/>
      <c r="F307" s="11"/>
      <c r="G307" s="11"/>
      <c r="H307" s="11"/>
    </row>
    <row r="308" spans="3:8" ht="12.5">
      <c r="C308" s="11"/>
      <c r="D308" s="315"/>
      <c r="E308" s="315"/>
      <c r="F308" s="11"/>
      <c r="G308" s="11"/>
      <c r="H308" s="11"/>
    </row>
    <row r="309" spans="3:8" ht="12.5">
      <c r="C309" s="11"/>
      <c r="D309" s="315"/>
      <c r="E309" s="315"/>
      <c r="F309" s="11"/>
      <c r="G309" s="11"/>
      <c r="H309" s="11"/>
    </row>
    <row r="310" spans="3:8" ht="12.5">
      <c r="C310" s="11"/>
      <c r="D310" s="315"/>
      <c r="E310" s="315"/>
      <c r="F310" s="11"/>
      <c r="G310" s="11"/>
      <c r="H310" s="11"/>
    </row>
    <row r="311" spans="3:8" ht="12.5">
      <c r="C311" s="11"/>
      <c r="D311" s="315"/>
      <c r="E311" s="315"/>
      <c r="F311" s="11"/>
      <c r="G311" s="11"/>
      <c r="H311" s="11"/>
    </row>
    <row r="312" spans="3:8" ht="12.5">
      <c r="C312" s="11"/>
      <c r="D312" s="315"/>
      <c r="E312" s="315"/>
      <c r="F312" s="11"/>
      <c r="G312" s="11"/>
      <c r="H312" s="11"/>
    </row>
    <row r="313" spans="3:8" ht="12.5">
      <c r="C313" s="11"/>
      <c r="D313" s="315"/>
      <c r="E313" s="315"/>
      <c r="F313" s="11"/>
      <c r="G313" s="11"/>
      <c r="H313" s="11"/>
    </row>
    <row r="314" spans="3:8" ht="12.5">
      <c r="C314" s="11"/>
      <c r="D314" s="315"/>
      <c r="E314" s="315"/>
      <c r="F314" s="11"/>
      <c r="G314" s="11"/>
      <c r="H314" s="11"/>
    </row>
    <row r="315" spans="3:8" ht="12.5">
      <c r="C315" s="11"/>
      <c r="D315" s="315"/>
      <c r="E315" s="315"/>
      <c r="F315" s="11"/>
      <c r="G315" s="11"/>
      <c r="H315" s="11"/>
    </row>
    <row r="316" spans="3:8" ht="12.5">
      <c r="C316" s="11"/>
      <c r="D316" s="315"/>
      <c r="E316" s="315"/>
      <c r="F316" s="11"/>
      <c r="G316" s="11"/>
      <c r="H316" s="11"/>
    </row>
    <row r="317" spans="3:8" ht="12.5">
      <c r="C317" s="11"/>
      <c r="D317" s="315"/>
      <c r="E317" s="315"/>
      <c r="F317" s="11"/>
      <c r="G317" s="11"/>
      <c r="H317" s="11"/>
    </row>
    <row r="318" spans="3:8" ht="12.5">
      <c r="C318" s="11"/>
      <c r="D318" s="315"/>
      <c r="E318" s="315"/>
      <c r="F318" s="11"/>
      <c r="G318" s="11"/>
      <c r="H318" s="11"/>
    </row>
    <row r="319" spans="3:8" ht="12.5">
      <c r="C319" s="11"/>
      <c r="D319" s="315"/>
      <c r="E319" s="315"/>
      <c r="F319" s="11"/>
      <c r="G319" s="11"/>
      <c r="H319" s="11"/>
    </row>
    <row r="320" spans="3:8" ht="12.5">
      <c r="C320" s="11"/>
      <c r="D320" s="315"/>
      <c r="E320" s="315"/>
      <c r="F320" s="11"/>
      <c r="G320" s="11"/>
      <c r="H320" s="11"/>
    </row>
    <row r="321" spans="3:8" ht="12.5">
      <c r="C321" s="11"/>
      <c r="D321" s="315"/>
      <c r="E321" s="315"/>
      <c r="F321" s="11"/>
      <c r="G321" s="11"/>
      <c r="H321" s="11"/>
    </row>
    <row r="322" spans="3:8" ht="12.5">
      <c r="C322" s="11"/>
      <c r="D322" s="315"/>
      <c r="E322" s="315"/>
      <c r="F322" s="11"/>
      <c r="G322" s="11"/>
      <c r="H322" s="11"/>
    </row>
    <row r="323" spans="3:8" ht="12.5">
      <c r="C323" s="11"/>
      <c r="D323" s="315"/>
      <c r="E323" s="315"/>
      <c r="F323" s="11"/>
      <c r="G323" s="11"/>
      <c r="H323" s="11"/>
    </row>
    <row r="324" spans="3:8" ht="12.5">
      <c r="C324" s="11"/>
      <c r="D324" s="315"/>
      <c r="E324" s="315"/>
      <c r="F324" s="11"/>
      <c r="G324" s="11"/>
      <c r="H324" s="11"/>
    </row>
    <row r="325" spans="3:8" ht="12.5">
      <c r="C325" s="11"/>
      <c r="D325" s="315"/>
      <c r="E325" s="315"/>
      <c r="F325" s="11"/>
      <c r="G325" s="11"/>
      <c r="H325" s="11"/>
    </row>
    <row r="326" spans="3:8" ht="12.5">
      <c r="C326" s="11"/>
      <c r="D326" s="315"/>
      <c r="E326" s="315"/>
      <c r="F326" s="11"/>
      <c r="G326" s="11"/>
      <c r="H326" s="11"/>
    </row>
    <row r="327" spans="3:8" ht="12.5">
      <c r="C327" s="11"/>
      <c r="D327" s="315"/>
      <c r="E327" s="315"/>
      <c r="F327" s="11"/>
      <c r="G327" s="11"/>
      <c r="H327" s="11"/>
    </row>
    <row r="328" spans="3:8" ht="12.5">
      <c r="C328" s="11"/>
      <c r="D328" s="315"/>
      <c r="E328" s="315"/>
      <c r="F328" s="11"/>
      <c r="G328" s="11"/>
      <c r="H328" s="11"/>
    </row>
    <row r="329" spans="3:8" ht="12.5">
      <c r="C329" s="11"/>
      <c r="D329" s="315"/>
      <c r="E329" s="315"/>
      <c r="F329" s="11"/>
      <c r="G329" s="11"/>
      <c r="H329" s="11"/>
    </row>
    <row r="330" spans="3:8" ht="12.5">
      <c r="C330" s="11"/>
      <c r="D330" s="315"/>
      <c r="E330" s="315"/>
      <c r="F330" s="11"/>
      <c r="G330" s="11"/>
      <c r="H330" s="11"/>
    </row>
    <row r="331" spans="3:8" ht="12.5">
      <c r="C331" s="11"/>
      <c r="D331" s="315"/>
      <c r="E331" s="315"/>
      <c r="F331" s="11"/>
      <c r="G331" s="11"/>
      <c r="H331" s="11"/>
    </row>
    <row r="332" spans="3:8" ht="12.5">
      <c r="C332" s="11"/>
      <c r="D332" s="315"/>
      <c r="E332" s="315"/>
      <c r="F332" s="11"/>
      <c r="G332" s="11"/>
      <c r="H332" s="11"/>
    </row>
    <row r="333" spans="3:8" ht="12.5">
      <c r="C333" s="11"/>
      <c r="D333" s="315"/>
      <c r="E333" s="315"/>
      <c r="F333" s="11"/>
      <c r="G333" s="11"/>
      <c r="H333" s="11"/>
    </row>
    <row r="334" spans="3:8" ht="12.5">
      <c r="C334" s="11"/>
      <c r="D334" s="315"/>
      <c r="E334" s="315"/>
      <c r="F334" s="11"/>
      <c r="G334" s="11"/>
      <c r="H334" s="11"/>
    </row>
    <row r="335" spans="3:8" ht="12.5">
      <c r="C335" s="11"/>
      <c r="D335" s="315"/>
      <c r="E335" s="315"/>
      <c r="F335" s="11"/>
      <c r="G335" s="11"/>
      <c r="H335" s="11"/>
    </row>
    <row r="336" spans="3:8" ht="12.5">
      <c r="C336" s="11"/>
      <c r="D336" s="315"/>
      <c r="E336" s="315"/>
      <c r="F336" s="11"/>
      <c r="G336" s="11"/>
      <c r="H336" s="11"/>
    </row>
    <row r="337" spans="3:8" ht="12.5">
      <c r="C337" s="11"/>
      <c r="D337" s="315"/>
      <c r="E337" s="315"/>
      <c r="F337" s="11"/>
      <c r="G337" s="11"/>
      <c r="H337" s="11"/>
    </row>
    <row r="338" spans="3:8" ht="12.5">
      <c r="C338" s="11"/>
      <c r="D338" s="315"/>
      <c r="E338" s="315"/>
      <c r="F338" s="11"/>
      <c r="G338" s="11"/>
      <c r="H338" s="11"/>
    </row>
    <row r="339" spans="3:8" ht="12.5">
      <c r="C339" s="11"/>
      <c r="D339" s="315"/>
      <c r="E339" s="315"/>
      <c r="F339" s="11"/>
      <c r="G339" s="11"/>
      <c r="H339" s="11"/>
    </row>
    <row r="340" spans="3:8" ht="12.5">
      <c r="C340" s="11"/>
      <c r="D340" s="315"/>
      <c r="E340" s="315"/>
      <c r="F340" s="11"/>
      <c r="G340" s="11"/>
      <c r="H340" s="11"/>
    </row>
    <row r="341" spans="3:8" ht="12.5">
      <c r="C341" s="11"/>
      <c r="D341" s="315"/>
      <c r="E341" s="315"/>
      <c r="F341" s="11"/>
      <c r="G341" s="11"/>
      <c r="H341" s="11"/>
    </row>
    <row r="342" spans="3:8" ht="12.5">
      <c r="C342" s="11"/>
      <c r="D342" s="315"/>
      <c r="E342" s="315"/>
      <c r="F342" s="11"/>
      <c r="G342" s="11"/>
      <c r="H342" s="11"/>
    </row>
    <row r="343" spans="3:8" ht="12.5">
      <c r="C343" s="11"/>
      <c r="D343" s="315"/>
      <c r="E343" s="315"/>
      <c r="F343" s="11"/>
      <c r="G343" s="11"/>
      <c r="H343" s="11"/>
    </row>
    <row r="344" spans="3:8" ht="12.5">
      <c r="C344" s="11"/>
      <c r="D344" s="315"/>
      <c r="E344" s="315"/>
      <c r="F344" s="11"/>
      <c r="G344" s="11"/>
      <c r="H344" s="11"/>
    </row>
    <row r="345" spans="3:8" ht="12.5">
      <c r="C345" s="11"/>
      <c r="D345" s="315"/>
      <c r="E345" s="315"/>
      <c r="F345" s="11"/>
      <c r="G345" s="11"/>
      <c r="H345" s="11"/>
    </row>
    <row r="346" spans="3:8" ht="12.5">
      <c r="C346" s="11"/>
      <c r="D346" s="315"/>
      <c r="E346" s="315"/>
      <c r="F346" s="11"/>
      <c r="G346" s="11"/>
      <c r="H346" s="11"/>
    </row>
    <row r="347" spans="3:8" ht="12.5">
      <c r="C347" s="11"/>
      <c r="D347" s="315"/>
      <c r="E347" s="315"/>
      <c r="F347" s="11"/>
      <c r="G347" s="11"/>
      <c r="H347" s="11"/>
    </row>
    <row r="348" spans="3:8" ht="12.5">
      <c r="C348" s="11"/>
      <c r="D348" s="315"/>
      <c r="E348" s="315"/>
      <c r="F348" s="11"/>
      <c r="G348" s="11"/>
      <c r="H348" s="11"/>
    </row>
    <row r="349" spans="3:8" ht="12.5">
      <c r="C349" s="11"/>
      <c r="D349" s="315"/>
      <c r="E349" s="315"/>
      <c r="F349" s="11"/>
      <c r="G349" s="11"/>
      <c r="H349" s="11"/>
    </row>
    <row r="350" spans="3:8" ht="12.5">
      <c r="C350" s="11"/>
      <c r="D350" s="315"/>
      <c r="E350" s="315"/>
      <c r="F350" s="11"/>
      <c r="G350" s="11"/>
      <c r="H350" s="11"/>
    </row>
    <row r="351" spans="3:8" ht="12.5">
      <c r="C351" s="11"/>
      <c r="D351" s="315"/>
      <c r="E351" s="315"/>
      <c r="F351" s="11"/>
      <c r="G351" s="11"/>
      <c r="H351" s="11"/>
    </row>
    <row r="352" spans="3:8" ht="12.5">
      <c r="C352" s="11"/>
      <c r="D352" s="315"/>
      <c r="E352" s="315"/>
      <c r="F352" s="11"/>
      <c r="G352" s="11"/>
      <c r="H352" s="11"/>
    </row>
    <row r="353" spans="3:8" ht="12.5">
      <c r="C353" s="11"/>
      <c r="D353" s="315"/>
      <c r="E353" s="315"/>
      <c r="F353" s="11"/>
      <c r="G353" s="11"/>
      <c r="H353" s="11"/>
    </row>
    <row r="354" spans="3:8" ht="12.5">
      <c r="C354" s="11"/>
      <c r="D354" s="315"/>
      <c r="E354" s="315"/>
      <c r="F354" s="11"/>
      <c r="G354" s="11"/>
      <c r="H354" s="11"/>
    </row>
    <row r="355" spans="3:8" ht="12.5">
      <c r="C355" s="11"/>
      <c r="D355" s="315"/>
      <c r="E355" s="315"/>
      <c r="F355" s="11"/>
      <c r="G355" s="11"/>
      <c r="H355" s="11"/>
    </row>
    <row r="356" spans="3:8" ht="12.5">
      <c r="C356" s="11"/>
      <c r="D356" s="315"/>
      <c r="E356" s="315"/>
      <c r="F356" s="11"/>
      <c r="G356" s="11"/>
      <c r="H356" s="11"/>
    </row>
    <row r="357" spans="3:8" ht="12.5">
      <c r="C357" s="11"/>
      <c r="D357" s="315"/>
      <c r="E357" s="315"/>
      <c r="F357" s="11"/>
      <c r="G357" s="11"/>
      <c r="H357" s="11"/>
    </row>
    <row r="358" spans="3:8" ht="12.5">
      <c r="C358" s="11"/>
      <c r="D358" s="315"/>
      <c r="E358" s="315"/>
      <c r="F358" s="11"/>
      <c r="G358" s="11"/>
      <c r="H358" s="11"/>
    </row>
    <row r="359" spans="3:8" ht="12.5">
      <c r="C359" s="11"/>
      <c r="D359" s="315"/>
      <c r="E359" s="315"/>
      <c r="F359" s="11"/>
      <c r="G359" s="11"/>
      <c r="H359" s="11"/>
    </row>
    <row r="360" spans="3:8" ht="12.5">
      <c r="C360" s="11"/>
      <c r="D360" s="315"/>
      <c r="E360" s="315"/>
      <c r="F360" s="11"/>
      <c r="G360" s="11"/>
      <c r="H360" s="11"/>
    </row>
    <row r="361" spans="3:8" ht="12.5">
      <c r="C361" s="11"/>
      <c r="D361" s="315"/>
      <c r="E361" s="315"/>
      <c r="F361" s="11"/>
      <c r="G361" s="11"/>
      <c r="H361" s="11"/>
    </row>
    <row r="362" spans="3:8" ht="12.5">
      <c r="C362" s="11"/>
      <c r="D362" s="315"/>
      <c r="E362" s="315"/>
      <c r="F362" s="11"/>
      <c r="G362" s="11"/>
      <c r="H362" s="11"/>
    </row>
    <row r="363" spans="3:8" ht="12.5">
      <c r="C363" s="11"/>
      <c r="D363" s="315"/>
      <c r="E363" s="315"/>
      <c r="F363" s="11"/>
      <c r="G363" s="11"/>
      <c r="H363" s="11"/>
    </row>
    <row r="364" spans="3:8" ht="12.5">
      <c r="C364" s="11"/>
      <c r="D364" s="315"/>
      <c r="E364" s="315"/>
      <c r="F364" s="11"/>
      <c r="G364" s="11"/>
      <c r="H364" s="11"/>
    </row>
    <row r="365" spans="3:8" ht="12.5">
      <c r="C365" s="11"/>
      <c r="D365" s="315"/>
      <c r="E365" s="315"/>
      <c r="F365" s="11"/>
      <c r="G365" s="11"/>
      <c r="H365" s="11"/>
    </row>
    <row r="366" spans="3:8" ht="12.5">
      <c r="C366" s="11"/>
      <c r="D366" s="315"/>
      <c r="E366" s="315"/>
      <c r="F366" s="11"/>
      <c r="G366" s="11"/>
      <c r="H366" s="11"/>
    </row>
    <row r="367" spans="3:8" ht="12.5">
      <c r="C367" s="11"/>
      <c r="D367" s="315"/>
      <c r="E367" s="315"/>
      <c r="F367" s="11"/>
      <c r="G367" s="11"/>
      <c r="H367" s="11"/>
    </row>
    <row r="368" spans="3:8" ht="12.5">
      <c r="C368" s="11"/>
      <c r="D368" s="315"/>
      <c r="E368" s="315"/>
      <c r="F368" s="11"/>
      <c r="G368" s="11"/>
      <c r="H368" s="11"/>
    </row>
    <row r="369" spans="3:8" ht="12.5">
      <c r="C369" s="11"/>
      <c r="D369" s="315"/>
      <c r="E369" s="315"/>
      <c r="F369" s="11"/>
      <c r="G369" s="11"/>
      <c r="H369" s="11"/>
    </row>
    <row r="370" spans="3:8" ht="12.5">
      <c r="C370" s="11"/>
      <c r="D370" s="315"/>
      <c r="E370" s="315"/>
      <c r="F370" s="11"/>
      <c r="G370" s="11"/>
      <c r="H370" s="11"/>
    </row>
    <row r="371" spans="3:8" ht="12.5">
      <c r="C371" s="11"/>
      <c r="D371" s="315"/>
      <c r="E371" s="315"/>
      <c r="F371" s="11"/>
      <c r="G371" s="11"/>
      <c r="H371" s="11"/>
    </row>
    <row r="372" spans="3:8" ht="12.5">
      <c r="C372" s="11"/>
      <c r="D372" s="315"/>
      <c r="E372" s="315"/>
      <c r="F372" s="11"/>
      <c r="G372" s="11"/>
      <c r="H372" s="11"/>
    </row>
    <row r="373" spans="3:8" ht="12.5">
      <c r="C373" s="11"/>
      <c r="D373" s="315"/>
      <c r="E373" s="315"/>
      <c r="F373" s="11"/>
      <c r="G373" s="11"/>
      <c r="H373" s="11"/>
    </row>
    <row r="374" spans="3:8" ht="12.5">
      <c r="C374" s="11"/>
      <c r="D374" s="315"/>
      <c r="E374" s="315"/>
      <c r="F374" s="11"/>
      <c r="G374" s="11"/>
      <c r="H374" s="11"/>
    </row>
    <row r="375" spans="3:8" ht="12.5">
      <c r="C375" s="11"/>
      <c r="D375" s="315"/>
      <c r="E375" s="315"/>
      <c r="F375" s="11"/>
      <c r="G375" s="11"/>
      <c r="H375" s="11"/>
    </row>
    <row r="376" spans="3:8" ht="12.5">
      <c r="C376" s="11"/>
      <c r="D376" s="315"/>
      <c r="E376" s="315"/>
      <c r="F376" s="11"/>
      <c r="G376" s="11"/>
      <c r="H376" s="11"/>
    </row>
    <row r="377" spans="3:8" ht="12.5">
      <c r="C377" s="11"/>
      <c r="D377" s="315"/>
      <c r="E377" s="315"/>
      <c r="F377" s="11"/>
      <c r="G377" s="11"/>
      <c r="H377" s="11"/>
    </row>
    <row r="378" spans="3:8" ht="12.5">
      <c r="C378" s="11"/>
      <c r="D378" s="315"/>
      <c r="E378" s="315"/>
      <c r="F378" s="11"/>
      <c r="G378" s="11"/>
      <c r="H378" s="11"/>
    </row>
    <row r="379" spans="3:8" ht="12.5">
      <c r="C379" s="11"/>
      <c r="D379" s="315"/>
      <c r="E379" s="315"/>
      <c r="F379" s="11"/>
      <c r="G379" s="11"/>
      <c r="H379" s="11"/>
    </row>
    <row r="380" spans="3:8" ht="12.5">
      <c r="C380" s="11"/>
      <c r="D380" s="315"/>
      <c r="E380" s="315"/>
      <c r="F380" s="11"/>
      <c r="G380" s="11"/>
      <c r="H380" s="11"/>
    </row>
    <row r="381" spans="3:8" ht="12.5">
      <c r="C381" s="11"/>
      <c r="D381" s="315"/>
      <c r="E381" s="315"/>
      <c r="F381" s="11"/>
      <c r="G381" s="11"/>
      <c r="H381" s="11"/>
    </row>
    <row r="382" spans="3:8" ht="12.5">
      <c r="C382" s="11"/>
      <c r="D382" s="315"/>
      <c r="E382" s="315"/>
      <c r="F382" s="11"/>
      <c r="G382" s="11"/>
      <c r="H382" s="11"/>
    </row>
    <row r="383" spans="3:8" ht="12.5">
      <c r="C383" s="11"/>
      <c r="D383" s="315"/>
      <c r="E383" s="315"/>
      <c r="F383" s="11"/>
      <c r="G383" s="11"/>
      <c r="H383" s="11"/>
    </row>
    <row r="384" spans="3:8" ht="12.5">
      <c r="C384" s="11"/>
      <c r="D384" s="315"/>
      <c r="E384" s="315"/>
      <c r="F384" s="11"/>
      <c r="G384" s="11"/>
      <c r="H384" s="11"/>
    </row>
    <row r="385" spans="3:8" ht="12.5">
      <c r="C385" s="11"/>
      <c r="D385" s="315"/>
      <c r="E385" s="315"/>
      <c r="F385" s="11"/>
      <c r="G385" s="11"/>
      <c r="H385" s="11"/>
    </row>
    <row r="386" spans="3:8" ht="12.5">
      <c r="C386" s="11"/>
      <c r="D386" s="315"/>
      <c r="E386" s="315"/>
      <c r="F386" s="11"/>
      <c r="G386" s="11"/>
      <c r="H386" s="11"/>
    </row>
    <row r="387" spans="3:8" ht="12.5">
      <c r="C387" s="11"/>
      <c r="D387" s="315"/>
      <c r="E387" s="315"/>
      <c r="F387" s="11"/>
      <c r="G387" s="11"/>
      <c r="H387" s="11"/>
    </row>
    <row r="388" spans="3:8" ht="12.5">
      <c r="C388" s="11"/>
      <c r="D388" s="315"/>
      <c r="E388" s="315"/>
      <c r="F388" s="11"/>
      <c r="G388" s="11"/>
      <c r="H388" s="11"/>
    </row>
    <row r="389" spans="3:8" ht="12.5">
      <c r="C389" s="11"/>
      <c r="D389" s="315"/>
      <c r="E389" s="315"/>
      <c r="F389" s="11"/>
      <c r="G389" s="11"/>
      <c r="H389" s="11"/>
    </row>
    <row r="390" spans="3:8" ht="12.5">
      <c r="C390" s="11"/>
      <c r="D390" s="315"/>
      <c r="E390" s="315"/>
      <c r="F390" s="11"/>
      <c r="G390" s="11"/>
      <c r="H390" s="11"/>
    </row>
    <row r="391" spans="3:8" ht="12.5">
      <c r="C391" s="11"/>
      <c r="D391" s="315"/>
      <c r="E391" s="315"/>
      <c r="F391" s="11"/>
      <c r="G391" s="11"/>
      <c r="H391" s="11"/>
    </row>
    <row r="392" spans="3:8" ht="12.5">
      <c r="C392" s="11"/>
      <c r="D392" s="315"/>
      <c r="E392" s="315"/>
      <c r="F392" s="11"/>
      <c r="G392" s="11"/>
      <c r="H392" s="11"/>
    </row>
    <row r="393" spans="3:8" ht="12.5">
      <c r="C393" s="11"/>
      <c r="D393" s="315"/>
      <c r="E393" s="315"/>
      <c r="F393" s="11"/>
      <c r="G393" s="11"/>
      <c r="H393" s="11"/>
    </row>
    <row r="394" spans="3:8" ht="12.5">
      <c r="C394" s="11"/>
      <c r="D394" s="315"/>
      <c r="E394" s="315"/>
      <c r="F394" s="11"/>
      <c r="G394" s="11"/>
      <c r="H394" s="11"/>
    </row>
    <row r="395" spans="3:8" ht="12.5">
      <c r="C395" s="11"/>
      <c r="D395" s="315"/>
      <c r="E395" s="315"/>
      <c r="F395" s="11"/>
      <c r="G395" s="11"/>
      <c r="H395" s="11"/>
    </row>
    <row r="396" spans="3:8" ht="12.5">
      <c r="C396" s="11"/>
      <c r="D396" s="315"/>
      <c r="E396" s="315"/>
      <c r="F396" s="11"/>
      <c r="G396" s="11"/>
      <c r="H396" s="11"/>
    </row>
    <row r="397" spans="3:8" ht="12.5">
      <c r="C397" s="11"/>
      <c r="D397" s="315"/>
      <c r="E397" s="315"/>
      <c r="F397" s="11"/>
      <c r="G397" s="11"/>
      <c r="H397" s="11"/>
    </row>
    <row r="398" spans="3:8" ht="12.5">
      <c r="C398" s="11"/>
      <c r="D398" s="315"/>
      <c r="E398" s="315"/>
      <c r="F398" s="11"/>
      <c r="G398" s="11"/>
      <c r="H398" s="11"/>
    </row>
    <row r="399" spans="3:8" ht="12.5">
      <c r="C399" s="11"/>
      <c r="D399" s="315"/>
      <c r="E399" s="315"/>
      <c r="F399" s="11"/>
      <c r="G399" s="11"/>
      <c r="H399" s="11"/>
    </row>
    <row r="400" spans="3:8" ht="12.5">
      <c r="C400" s="11"/>
      <c r="D400" s="315"/>
      <c r="E400" s="315"/>
      <c r="F400" s="11"/>
      <c r="G400" s="11"/>
      <c r="H400" s="11"/>
    </row>
    <row r="401" spans="3:8" ht="12.5">
      <c r="C401" s="11"/>
      <c r="D401" s="315"/>
      <c r="E401" s="315"/>
      <c r="F401" s="11"/>
      <c r="G401" s="11"/>
      <c r="H401" s="11"/>
    </row>
    <row r="402" spans="3:8" ht="12.5">
      <c r="C402" s="11"/>
      <c r="D402" s="315"/>
      <c r="E402" s="315"/>
      <c r="F402" s="11"/>
      <c r="G402" s="11"/>
      <c r="H402" s="11"/>
    </row>
    <row r="403" spans="3:8" ht="12.5">
      <c r="C403" s="11"/>
      <c r="D403" s="315"/>
      <c r="E403" s="315"/>
      <c r="F403" s="11"/>
      <c r="G403" s="11"/>
      <c r="H403" s="11"/>
    </row>
    <row r="404" spans="3:8" ht="12.5">
      <c r="C404" s="11"/>
      <c r="D404" s="315"/>
      <c r="E404" s="315"/>
      <c r="F404" s="11"/>
      <c r="G404" s="11"/>
      <c r="H404" s="11"/>
    </row>
    <row r="405" spans="3:8" ht="12.5">
      <c r="C405" s="11"/>
      <c r="D405" s="315"/>
      <c r="E405" s="315"/>
      <c r="F405" s="11"/>
      <c r="G405" s="11"/>
      <c r="H405" s="11"/>
    </row>
    <row r="406" spans="3:8" ht="12.5">
      <c r="C406" s="11"/>
      <c r="D406" s="315"/>
      <c r="E406" s="315"/>
      <c r="F406" s="11"/>
      <c r="G406" s="11"/>
      <c r="H406" s="11"/>
    </row>
    <row r="407" spans="3:8" ht="12.5">
      <c r="C407" s="11"/>
      <c r="D407" s="315"/>
      <c r="E407" s="315"/>
      <c r="F407" s="11"/>
      <c r="G407" s="11"/>
      <c r="H407" s="11"/>
    </row>
    <row r="408" spans="3:8" ht="12.5">
      <c r="C408" s="11"/>
      <c r="D408" s="315"/>
      <c r="E408" s="315"/>
      <c r="F408" s="11"/>
      <c r="G408" s="11"/>
      <c r="H408" s="11"/>
    </row>
    <row r="409" spans="3:8" ht="12.5">
      <c r="C409" s="11"/>
      <c r="D409" s="315"/>
      <c r="E409" s="315"/>
      <c r="F409" s="11"/>
      <c r="G409" s="11"/>
      <c r="H409" s="11"/>
    </row>
    <row r="410" spans="3:8" ht="12.5">
      <c r="C410" s="11"/>
      <c r="D410" s="315"/>
      <c r="E410" s="315"/>
      <c r="F410" s="11"/>
      <c r="G410" s="11"/>
      <c r="H410" s="11"/>
    </row>
    <row r="411" spans="3:8" ht="12.5">
      <c r="C411" s="11"/>
      <c r="D411" s="315"/>
      <c r="E411" s="315"/>
      <c r="F411" s="11"/>
      <c r="G411" s="11"/>
      <c r="H411" s="11"/>
    </row>
    <row r="412" spans="3:8" ht="12.5">
      <c r="C412" s="11"/>
      <c r="D412" s="315"/>
      <c r="E412" s="315"/>
      <c r="F412" s="11"/>
      <c r="G412" s="11"/>
      <c r="H412" s="11"/>
    </row>
    <row r="413" spans="3:8" ht="12.5">
      <c r="C413" s="11"/>
      <c r="D413" s="315"/>
      <c r="E413" s="315"/>
      <c r="F413" s="11"/>
      <c r="G413" s="11"/>
      <c r="H413" s="11"/>
    </row>
    <row r="414" spans="3:8" ht="12.5">
      <c r="C414" s="11"/>
      <c r="D414" s="315"/>
      <c r="E414" s="315"/>
      <c r="F414" s="11"/>
      <c r="G414" s="11"/>
      <c r="H414" s="11"/>
    </row>
    <row r="415" spans="3:8" ht="12.5">
      <c r="C415" s="11"/>
      <c r="D415" s="315"/>
      <c r="E415" s="315"/>
      <c r="F415" s="11"/>
      <c r="G415" s="11"/>
      <c r="H415" s="11"/>
    </row>
    <row r="416" spans="3:8" ht="12.5">
      <c r="C416" s="11"/>
      <c r="D416" s="315"/>
      <c r="E416" s="315"/>
      <c r="F416" s="11"/>
      <c r="G416" s="11"/>
      <c r="H416" s="11"/>
    </row>
    <row r="417" spans="3:8" ht="12.5">
      <c r="C417" s="11"/>
      <c r="D417" s="315"/>
      <c r="E417" s="315"/>
      <c r="F417" s="11"/>
      <c r="G417" s="11"/>
      <c r="H417" s="11"/>
    </row>
    <row r="418" spans="3:8" ht="12.5">
      <c r="C418" s="11"/>
      <c r="D418" s="315"/>
      <c r="E418" s="315"/>
      <c r="F418" s="11"/>
      <c r="G418" s="11"/>
      <c r="H418" s="11"/>
    </row>
    <row r="419" spans="3:8" ht="12.5">
      <c r="C419" s="11"/>
      <c r="D419" s="315"/>
      <c r="E419" s="315"/>
      <c r="F419" s="11"/>
      <c r="G419" s="11"/>
      <c r="H419" s="11"/>
    </row>
    <row r="420" spans="3:8" ht="12.5">
      <c r="C420" s="11"/>
      <c r="D420" s="315"/>
      <c r="E420" s="315"/>
      <c r="F420" s="11"/>
      <c r="G420" s="11"/>
      <c r="H420" s="11"/>
    </row>
    <row r="421" spans="3:8" ht="12.5">
      <c r="C421" s="11"/>
      <c r="D421" s="315"/>
      <c r="E421" s="315"/>
      <c r="F421" s="11"/>
      <c r="G421" s="11"/>
      <c r="H421" s="11"/>
    </row>
    <row r="422" spans="3:8" ht="12.5">
      <c r="C422" s="11"/>
      <c r="D422" s="315"/>
      <c r="E422" s="315"/>
      <c r="F422" s="11"/>
      <c r="G422" s="11"/>
      <c r="H422" s="11"/>
    </row>
    <row r="423" spans="3:8" ht="12.5">
      <c r="C423" s="11"/>
      <c r="D423" s="315"/>
      <c r="E423" s="315"/>
      <c r="F423" s="11"/>
      <c r="G423" s="11"/>
      <c r="H423" s="11"/>
    </row>
    <row r="424" spans="3:8" ht="12.5">
      <c r="C424" s="11"/>
      <c r="D424" s="315"/>
      <c r="E424" s="315"/>
      <c r="F424" s="11"/>
      <c r="G424" s="11"/>
      <c r="H424" s="11"/>
    </row>
    <row r="425" spans="3:8" ht="12.5">
      <c r="C425" s="11"/>
      <c r="D425" s="315"/>
      <c r="E425" s="315"/>
      <c r="F425" s="11"/>
      <c r="G425" s="11"/>
      <c r="H425" s="11"/>
    </row>
    <row r="426" spans="3:8" ht="12.5">
      <c r="C426" s="11"/>
      <c r="D426" s="315"/>
      <c r="E426" s="315"/>
      <c r="F426" s="11"/>
      <c r="G426" s="11"/>
      <c r="H426" s="11"/>
    </row>
    <row r="427" spans="3:8" ht="12.5">
      <c r="C427" s="11"/>
      <c r="D427" s="315"/>
      <c r="E427" s="315"/>
      <c r="F427" s="11"/>
      <c r="G427" s="11"/>
      <c r="H427" s="11"/>
    </row>
    <row r="428" spans="3:8" ht="12.5">
      <c r="C428" s="11"/>
      <c r="D428" s="315"/>
      <c r="E428" s="315"/>
      <c r="F428" s="11"/>
      <c r="G428" s="11"/>
      <c r="H428" s="11"/>
    </row>
    <row r="429" spans="3:8" ht="12.5">
      <c r="C429" s="11"/>
      <c r="D429" s="315"/>
      <c r="E429" s="315"/>
      <c r="F429" s="11"/>
      <c r="G429" s="11"/>
      <c r="H429" s="11"/>
    </row>
    <row r="430" spans="3:8" ht="12.5">
      <c r="C430" s="11"/>
      <c r="D430" s="315"/>
      <c r="E430" s="315"/>
      <c r="F430" s="11"/>
      <c r="G430" s="11"/>
      <c r="H430" s="11"/>
    </row>
    <row r="431" spans="3:8" ht="12.5">
      <c r="C431" s="11"/>
      <c r="D431" s="315"/>
      <c r="E431" s="315"/>
      <c r="F431" s="11"/>
      <c r="G431" s="11"/>
      <c r="H431" s="11"/>
    </row>
    <row r="432" spans="3:8" ht="12.5">
      <c r="C432" s="11"/>
      <c r="D432" s="315"/>
      <c r="E432" s="315"/>
      <c r="F432" s="11"/>
      <c r="G432" s="11"/>
      <c r="H432" s="11"/>
    </row>
    <row r="433" spans="3:8" ht="12.5">
      <c r="C433" s="11"/>
      <c r="D433" s="315"/>
      <c r="E433" s="315"/>
      <c r="F433" s="11"/>
      <c r="G433" s="11"/>
      <c r="H433" s="11"/>
    </row>
    <row r="434" spans="3:8" ht="12.5">
      <c r="C434" s="11"/>
      <c r="D434" s="315"/>
      <c r="E434" s="315"/>
      <c r="F434" s="11"/>
      <c r="G434" s="11"/>
      <c r="H434" s="11"/>
    </row>
    <row r="435" spans="3:8" ht="12.5">
      <c r="C435" s="11"/>
      <c r="D435" s="315"/>
      <c r="E435" s="315"/>
      <c r="F435" s="11"/>
      <c r="G435" s="11"/>
      <c r="H435" s="11"/>
    </row>
    <row r="436" spans="3:8" ht="12.5">
      <c r="C436" s="11"/>
      <c r="D436" s="315"/>
      <c r="E436" s="315"/>
      <c r="F436" s="11"/>
      <c r="G436" s="11"/>
      <c r="H436" s="11"/>
    </row>
    <row r="437" spans="3:8" ht="12.5">
      <c r="C437" s="11"/>
      <c r="D437" s="315"/>
      <c r="E437" s="315"/>
      <c r="F437" s="11"/>
      <c r="G437" s="11"/>
      <c r="H437" s="11"/>
    </row>
    <row r="438" spans="3:8" ht="12.5">
      <c r="C438" s="11"/>
      <c r="D438" s="315"/>
      <c r="E438" s="315"/>
      <c r="F438" s="11"/>
      <c r="G438" s="11"/>
      <c r="H438" s="11"/>
    </row>
    <row r="439" spans="3:8" ht="12.5">
      <c r="C439" s="11"/>
      <c r="D439" s="315"/>
      <c r="E439" s="315"/>
      <c r="F439" s="11"/>
      <c r="G439" s="11"/>
      <c r="H439" s="11"/>
    </row>
    <row r="440" spans="3:8" ht="12.5">
      <c r="C440" s="11"/>
      <c r="D440" s="315"/>
      <c r="E440" s="315"/>
      <c r="F440" s="11"/>
      <c r="G440" s="11"/>
      <c r="H440" s="11"/>
    </row>
    <row r="441" spans="3:8" ht="12.5">
      <c r="C441" s="11"/>
      <c r="D441" s="315"/>
      <c r="E441" s="315"/>
      <c r="F441" s="11"/>
      <c r="G441" s="11"/>
      <c r="H441" s="11"/>
    </row>
    <row r="442" spans="3:8" ht="12.5">
      <c r="C442" s="11"/>
      <c r="D442" s="315"/>
      <c r="E442" s="315"/>
      <c r="F442" s="11"/>
      <c r="G442" s="11"/>
      <c r="H442" s="11"/>
    </row>
    <row r="443" spans="3:8" ht="12.5">
      <c r="C443" s="11"/>
      <c r="D443" s="315"/>
      <c r="E443" s="315"/>
      <c r="F443" s="11"/>
      <c r="G443" s="11"/>
      <c r="H443" s="11"/>
    </row>
    <row r="444" spans="3:8" ht="12.5">
      <c r="C444" s="11"/>
      <c r="D444" s="315"/>
      <c r="E444" s="315"/>
      <c r="F444" s="11"/>
      <c r="G444" s="11"/>
      <c r="H444" s="11"/>
    </row>
    <row r="445" spans="3:8" ht="12.5">
      <c r="C445" s="11"/>
      <c r="D445" s="315"/>
      <c r="E445" s="315"/>
      <c r="F445" s="11"/>
      <c r="G445" s="11"/>
      <c r="H445" s="11"/>
    </row>
    <row r="446" spans="3:8" ht="12.5">
      <c r="C446" s="11"/>
      <c r="D446" s="315"/>
      <c r="E446" s="315"/>
      <c r="F446" s="11"/>
      <c r="G446" s="11"/>
      <c r="H446" s="11"/>
    </row>
    <row r="447" spans="3:8" ht="12.5">
      <c r="C447" s="11"/>
      <c r="D447" s="315"/>
      <c r="E447" s="315"/>
      <c r="F447" s="11"/>
      <c r="G447" s="11"/>
      <c r="H447" s="11"/>
    </row>
    <row r="448" spans="3:8" ht="12.5">
      <c r="C448" s="11"/>
      <c r="D448" s="315"/>
      <c r="E448" s="315"/>
      <c r="F448" s="11"/>
      <c r="G448" s="11"/>
      <c r="H448" s="11"/>
    </row>
    <row r="449" spans="3:8" ht="12.5">
      <c r="C449" s="11"/>
      <c r="D449" s="315"/>
      <c r="E449" s="315"/>
      <c r="F449" s="11"/>
      <c r="G449" s="11"/>
      <c r="H449" s="11"/>
    </row>
    <row r="450" spans="3:8" ht="12.5">
      <c r="C450" s="11"/>
      <c r="D450" s="315"/>
      <c r="E450" s="315"/>
      <c r="F450" s="11"/>
      <c r="G450" s="11"/>
      <c r="H450" s="11"/>
    </row>
    <row r="451" spans="3:8" ht="12.5">
      <c r="C451" s="11"/>
      <c r="D451" s="315"/>
      <c r="E451" s="315"/>
      <c r="F451" s="11"/>
      <c r="G451" s="11"/>
      <c r="H451" s="11"/>
    </row>
    <row r="452" spans="3:8" ht="12.5">
      <c r="C452" s="11"/>
      <c r="D452" s="315"/>
      <c r="E452" s="315"/>
      <c r="F452" s="11"/>
      <c r="G452" s="11"/>
      <c r="H452" s="11"/>
    </row>
    <row r="453" spans="3:8" ht="12.5">
      <c r="C453" s="11"/>
      <c r="D453" s="315"/>
      <c r="E453" s="315"/>
      <c r="F453" s="11"/>
      <c r="G453" s="11"/>
      <c r="H453" s="11"/>
    </row>
    <row r="454" spans="3:8" ht="12.5">
      <c r="C454" s="11"/>
      <c r="D454" s="315"/>
      <c r="E454" s="315"/>
      <c r="F454" s="11"/>
      <c r="G454" s="11"/>
      <c r="H454" s="11"/>
    </row>
    <row r="455" spans="3:8" ht="12.5">
      <c r="C455" s="11"/>
      <c r="D455" s="315"/>
      <c r="E455" s="315"/>
      <c r="F455" s="11"/>
      <c r="G455" s="11"/>
      <c r="H455" s="11"/>
    </row>
    <row r="456" spans="3:8" ht="12.5">
      <c r="C456" s="11"/>
      <c r="D456" s="315"/>
      <c r="E456" s="315"/>
      <c r="F456" s="11"/>
      <c r="G456" s="11"/>
      <c r="H456" s="11"/>
    </row>
    <row r="457" spans="3:8" ht="12.5">
      <c r="C457" s="11"/>
      <c r="D457" s="315"/>
      <c r="E457" s="315"/>
      <c r="F457" s="11"/>
      <c r="G457" s="11"/>
      <c r="H457" s="11"/>
    </row>
    <row r="458" spans="3:8" ht="12.5">
      <c r="C458" s="11"/>
      <c r="D458" s="315"/>
      <c r="E458" s="315"/>
      <c r="F458" s="11"/>
      <c r="G458" s="11"/>
      <c r="H458" s="11"/>
    </row>
    <row r="459" spans="3:8" ht="12.5">
      <c r="C459" s="11"/>
      <c r="D459" s="315"/>
      <c r="E459" s="315"/>
      <c r="F459" s="11"/>
      <c r="G459" s="11"/>
      <c r="H459" s="11"/>
    </row>
    <row r="460" spans="3:8" ht="12.5">
      <c r="C460" s="11"/>
      <c r="D460" s="315"/>
      <c r="E460" s="315"/>
      <c r="F460" s="11"/>
      <c r="G460" s="11"/>
      <c r="H460" s="11"/>
    </row>
    <row r="461" spans="3:8" ht="12.5">
      <c r="C461" s="11"/>
      <c r="D461" s="315"/>
      <c r="E461" s="315"/>
      <c r="F461" s="11"/>
      <c r="G461" s="11"/>
      <c r="H461" s="11"/>
    </row>
    <row r="462" spans="3:8" ht="12.5">
      <c r="C462" s="11"/>
      <c r="D462" s="315"/>
      <c r="E462" s="315"/>
      <c r="F462" s="11"/>
      <c r="G462" s="11"/>
      <c r="H462" s="11"/>
    </row>
    <row r="463" spans="3:8" ht="12.5">
      <c r="C463" s="11"/>
      <c r="D463" s="315"/>
      <c r="E463" s="315"/>
      <c r="F463" s="11"/>
      <c r="G463" s="11"/>
      <c r="H463" s="11"/>
    </row>
    <row r="464" spans="3:8" ht="12.5">
      <c r="C464" s="11"/>
      <c r="D464" s="315"/>
      <c r="E464" s="315"/>
      <c r="F464" s="11"/>
      <c r="G464" s="11"/>
      <c r="H464" s="11"/>
    </row>
    <row r="465" spans="3:8" ht="12.5">
      <c r="C465" s="11"/>
      <c r="D465" s="315"/>
      <c r="E465" s="315"/>
      <c r="F465" s="11"/>
      <c r="G465" s="11"/>
      <c r="H465" s="11"/>
    </row>
    <row r="466" spans="3:8" ht="12.5">
      <c r="C466" s="11"/>
      <c r="D466" s="315"/>
      <c r="E466" s="315"/>
      <c r="F466" s="11"/>
      <c r="G466" s="11"/>
      <c r="H466" s="11"/>
    </row>
    <row r="467" spans="3:8" ht="12.5">
      <c r="C467" s="11"/>
      <c r="D467" s="315"/>
      <c r="E467" s="315"/>
      <c r="F467" s="11"/>
      <c r="G467" s="11"/>
      <c r="H467" s="11"/>
    </row>
    <row r="468" spans="3:8" ht="12.5">
      <c r="C468" s="11"/>
      <c r="D468" s="315"/>
      <c r="E468" s="315"/>
      <c r="F468" s="11"/>
      <c r="G468" s="11"/>
      <c r="H468" s="11"/>
    </row>
    <row r="469" spans="3:8" ht="12.5">
      <c r="C469" s="11"/>
      <c r="D469" s="315"/>
      <c r="E469" s="315"/>
      <c r="F469" s="11"/>
      <c r="G469" s="11"/>
      <c r="H469" s="11"/>
    </row>
    <row r="470" spans="3:8" ht="12.5">
      <c r="C470" s="11"/>
      <c r="D470" s="315"/>
      <c r="E470" s="315"/>
      <c r="F470" s="11"/>
      <c r="G470" s="11"/>
      <c r="H470" s="11"/>
    </row>
    <row r="471" spans="3:8" ht="12.5">
      <c r="C471" s="11"/>
      <c r="D471" s="315"/>
      <c r="E471" s="315"/>
      <c r="F471" s="11"/>
      <c r="G471" s="11"/>
      <c r="H471" s="11"/>
    </row>
    <row r="472" spans="3:8" ht="12.5">
      <c r="C472" s="11"/>
      <c r="D472" s="315"/>
      <c r="E472" s="315"/>
      <c r="F472" s="11"/>
      <c r="G472" s="11"/>
      <c r="H472" s="11"/>
    </row>
    <row r="473" spans="3:8" ht="12.5">
      <c r="C473" s="11"/>
      <c r="D473" s="315"/>
      <c r="E473" s="315"/>
      <c r="F473" s="11"/>
      <c r="G473" s="11"/>
      <c r="H473" s="11"/>
    </row>
    <row r="474" spans="3:8" ht="12.5">
      <c r="C474" s="11"/>
      <c r="D474" s="315"/>
      <c r="E474" s="315"/>
      <c r="F474" s="11"/>
      <c r="G474" s="11"/>
      <c r="H474" s="11"/>
    </row>
    <row r="475" spans="3:8" ht="12.5">
      <c r="C475" s="11"/>
      <c r="D475" s="315"/>
      <c r="E475" s="315"/>
      <c r="F475" s="11"/>
      <c r="G475" s="11"/>
      <c r="H475" s="11"/>
    </row>
    <row r="476" spans="3:8" ht="12.5">
      <c r="C476" s="11"/>
      <c r="D476" s="315"/>
      <c r="E476" s="315"/>
      <c r="F476" s="11"/>
      <c r="G476" s="11"/>
      <c r="H476" s="11"/>
    </row>
    <row r="477" spans="3:8" ht="12.5">
      <c r="C477" s="11"/>
      <c r="D477" s="315"/>
      <c r="E477" s="315"/>
      <c r="F477" s="11"/>
      <c r="G477" s="11"/>
      <c r="H477" s="11"/>
    </row>
    <row r="478" spans="3:8" ht="12.5">
      <c r="C478" s="11"/>
      <c r="D478" s="315"/>
      <c r="E478" s="315"/>
      <c r="F478" s="11"/>
      <c r="G478" s="11"/>
      <c r="H478" s="11"/>
    </row>
    <row r="479" spans="3:8" ht="12.5">
      <c r="C479" s="11"/>
      <c r="D479" s="315"/>
      <c r="E479" s="315"/>
      <c r="F479" s="11"/>
      <c r="G479" s="11"/>
      <c r="H479" s="11"/>
    </row>
    <row r="480" spans="3:8" ht="12.5">
      <c r="C480" s="11"/>
      <c r="D480" s="315"/>
      <c r="E480" s="315"/>
      <c r="F480" s="11"/>
      <c r="G480" s="11"/>
      <c r="H480" s="11"/>
    </row>
    <row r="481" spans="3:8" ht="12.5">
      <c r="C481" s="11"/>
      <c r="D481" s="315"/>
      <c r="E481" s="315"/>
      <c r="F481" s="11"/>
      <c r="G481" s="11"/>
      <c r="H481" s="11"/>
    </row>
    <row r="482" spans="3:8" ht="12.5">
      <c r="C482" s="11"/>
      <c r="D482" s="315"/>
      <c r="E482" s="315"/>
      <c r="F482" s="11"/>
      <c r="G482" s="11"/>
      <c r="H482" s="11"/>
    </row>
    <row r="483" spans="3:8" ht="12.5">
      <c r="C483" s="11"/>
      <c r="D483" s="315"/>
      <c r="E483" s="315"/>
      <c r="F483" s="11"/>
      <c r="G483" s="11"/>
      <c r="H483" s="11"/>
    </row>
    <row r="484" spans="3:8" ht="12.5">
      <c r="C484" s="11"/>
      <c r="D484" s="315"/>
      <c r="E484" s="315"/>
      <c r="F484" s="11"/>
      <c r="G484" s="11"/>
      <c r="H484" s="11"/>
    </row>
    <row r="485" spans="3:8" ht="12.5">
      <c r="C485" s="11"/>
      <c r="D485" s="315"/>
      <c r="E485" s="315"/>
      <c r="F485" s="11"/>
      <c r="G485" s="11"/>
      <c r="H485" s="11"/>
    </row>
    <row r="486" spans="3:8" ht="12.5">
      <c r="C486" s="11"/>
      <c r="D486" s="315"/>
      <c r="E486" s="315"/>
      <c r="F486" s="11"/>
      <c r="G486" s="11"/>
      <c r="H486" s="11"/>
    </row>
    <row r="487" spans="3:8" ht="12.5">
      <c r="C487" s="11"/>
      <c r="D487" s="315"/>
      <c r="E487" s="315"/>
      <c r="F487" s="11"/>
      <c r="G487" s="11"/>
      <c r="H487" s="11"/>
    </row>
    <row r="488" spans="3:8" ht="12.5">
      <c r="C488" s="11"/>
      <c r="D488" s="315"/>
      <c r="E488" s="315"/>
      <c r="F488" s="11"/>
      <c r="G488" s="11"/>
      <c r="H488" s="11"/>
    </row>
    <row r="489" spans="3:8" ht="12.5">
      <c r="C489" s="11"/>
      <c r="D489" s="315"/>
      <c r="E489" s="315"/>
      <c r="F489" s="11"/>
      <c r="G489" s="11"/>
      <c r="H489" s="11"/>
    </row>
    <row r="490" spans="3:8" ht="12.5">
      <c r="C490" s="11"/>
      <c r="D490" s="315"/>
      <c r="E490" s="315"/>
      <c r="F490" s="11"/>
      <c r="G490" s="11"/>
      <c r="H490" s="11"/>
    </row>
    <row r="491" spans="3:8" ht="12.5">
      <c r="C491" s="11"/>
      <c r="D491" s="315"/>
      <c r="E491" s="315"/>
      <c r="F491" s="11"/>
      <c r="G491" s="11"/>
      <c r="H491" s="11"/>
    </row>
    <row r="492" spans="3:8" ht="12.5">
      <c r="C492" s="11"/>
      <c r="D492" s="315"/>
      <c r="E492" s="315"/>
      <c r="F492" s="11"/>
      <c r="G492" s="11"/>
      <c r="H492" s="11"/>
    </row>
    <row r="493" spans="3:8" ht="12.5">
      <c r="C493" s="11"/>
      <c r="D493" s="315"/>
      <c r="E493" s="315"/>
      <c r="F493" s="11"/>
      <c r="G493" s="11"/>
      <c r="H493" s="11"/>
    </row>
    <row r="494" spans="3:8" ht="12.5">
      <c r="C494" s="11"/>
      <c r="D494" s="315"/>
      <c r="E494" s="315"/>
      <c r="F494" s="11"/>
      <c r="G494" s="11"/>
      <c r="H494" s="11"/>
    </row>
    <row r="495" spans="3:8" ht="12.5">
      <c r="C495" s="11"/>
      <c r="D495" s="315"/>
      <c r="E495" s="315"/>
      <c r="F495" s="11"/>
      <c r="G495" s="11"/>
      <c r="H495" s="11"/>
    </row>
    <row r="496" spans="3:8" ht="12.5">
      <c r="C496" s="11"/>
      <c r="D496" s="315"/>
      <c r="E496" s="315"/>
      <c r="F496" s="11"/>
      <c r="G496" s="11"/>
      <c r="H496" s="11"/>
    </row>
    <row r="497" spans="3:8" ht="12.5">
      <c r="C497" s="11"/>
      <c r="D497" s="315"/>
      <c r="E497" s="315"/>
      <c r="F497" s="11"/>
      <c r="G497" s="11"/>
      <c r="H497" s="11"/>
    </row>
    <row r="498" spans="3:8" ht="12.5">
      <c r="C498" s="11"/>
      <c r="D498" s="315"/>
      <c r="E498" s="315"/>
      <c r="F498" s="11"/>
      <c r="G498" s="11"/>
      <c r="H498" s="11"/>
    </row>
    <row r="499" spans="3:8" ht="12.5">
      <c r="C499" s="11"/>
      <c r="D499" s="315"/>
      <c r="E499" s="315"/>
      <c r="F499" s="11"/>
      <c r="G499" s="11"/>
      <c r="H499" s="11"/>
    </row>
    <row r="500" spans="3:8" ht="12.5">
      <c r="C500" s="11"/>
      <c r="D500" s="315"/>
      <c r="E500" s="315"/>
      <c r="F500" s="11"/>
      <c r="G500" s="11"/>
      <c r="H500" s="11"/>
    </row>
    <row r="501" spans="3:8" ht="12.5">
      <c r="C501" s="11"/>
      <c r="D501" s="315"/>
      <c r="E501" s="315"/>
      <c r="F501" s="11"/>
      <c r="G501" s="11"/>
      <c r="H501" s="11"/>
    </row>
    <row r="502" spans="3:8" ht="12.5">
      <c r="C502" s="11"/>
      <c r="D502" s="315"/>
      <c r="E502" s="315"/>
      <c r="F502" s="11"/>
      <c r="G502" s="11"/>
      <c r="H502" s="11"/>
    </row>
    <row r="503" spans="3:8" ht="12.5">
      <c r="C503" s="11"/>
      <c r="D503" s="315"/>
      <c r="E503" s="315"/>
      <c r="F503" s="11"/>
      <c r="G503" s="11"/>
      <c r="H503" s="11"/>
    </row>
    <row r="504" spans="3:8" ht="12.5">
      <c r="C504" s="11"/>
      <c r="D504" s="315"/>
      <c r="E504" s="315"/>
      <c r="F504" s="11"/>
      <c r="G504" s="11"/>
      <c r="H504" s="11"/>
    </row>
    <row r="505" spans="3:8" ht="12.5">
      <c r="C505" s="11"/>
      <c r="D505" s="315"/>
      <c r="E505" s="315"/>
      <c r="F505" s="11"/>
      <c r="G505" s="11"/>
      <c r="H505" s="11"/>
    </row>
    <row r="506" spans="3:8" ht="12.5">
      <c r="C506" s="11"/>
      <c r="D506" s="315"/>
      <c r="E506" s="315"/>
      <c r="F506" s="11"/>
      <c r="G506" s="11"/>
      <c r="H506" s="11"/>
    </row>
    <row r="507" spans="3:8" ht="12.5">
      <c r="C507" s="11"/>
      <c r="D507" s="315"/>
      <c r="E507" s="315"/>
      <c r="F507" s="11"/>
      <c r="G507" s="11"/>
      <c r="H507" s="11"/>
    </row>
    <row r="508" spans="3:8" ht="12.5">
      <c r="C508" s="11"/>
      <c r="D508" s="315"/>
      <c r="E508" s="315"/>
      <c r="F508" s="11"/>
      <c r="G508" s="11"/>
      <c r="H508" s="11"/>
    </row>
    <row r="509" spans="3:8" ht="12.5">
      <c r="C509" s="11"/>
      <c r="D509" s="315"/>
      <c r="E509" s="315"/>
      <c r="F509" s="11"/>
      <c r="G509" s="11"/>
      <c r="H509" s="11"/>
    </row>
    <row r="510" spans="3:8" ht="12.5">
      <c r="C510" s="11"/>
      <c r="D510" s="315"/>
      <c r="E510" s="315"/>
      <c r="F510" s="11"/>
      <c r="G510" s="11"/>
      <c r="H510" s="11"/>
    </row>
    <row r="511" spans="3:8" ht="12.5">
      <c r="C511" s="11"/>
      <c r="D511" s="315"/>
      <c r="E511" s="315"/>
      <c r="F511" s="11"/>
      <c r="G511" s="11"/>
      <c r="H511" s="11"/>
    </row>
    <row r="512" spans="3:8" ht="12.5">
      <c r="C512" s="11"/>
      <c r="D512" s="315"/>
      <c r="E512" s="315"/>
      <c r="F512" s="11"/>
      <c r="G512" s="11"/>
      <c r="H512" s="11"/>
    </row>
    <row r="513" spans="3:8" ht="12.5">
      <c r="C513" s="11"/>
      <c r="D513" s="315"/>
      <c r="E513" s="315"/>
      <c r="F513" s="11"/>
      <c r="G513" s="11"/>
      <c r="H513" s="11"/>
    </row>
    <row r="514" spans="3:8" ht="12.5">
      <c r="C514" s="11"/>
      <c r="D514" s="315"/>
      <c r="E514" s="315"/>
      <c r="F514" s="11"/>
      <c r="G514" s="11"/>
      <c r="H514" s="11"/>
    </row>
    <row r="515" spans="3:8" ht="12.5">
      <c r="C515" s="11"/>
      <c r="D515" s="315"/>
      <c r="E515" s="315"/>
      <c r="F515" s="11"/>
      <c r="G515" s="11"/>
      <c r="H515" s="11"/>
    </row>
    <row r="516" spans="3:8" ht="12.5">
      <c r="C516" s="11"/>
      <c r="D516" s="315"/>
      <c r="E516" s="315"/>
      <c r="F516" s="11"/>
      <c r="G516" s="11"/>
      <c r="H516" s="11"/>
    </row>
    <row r="517" spans="3:8" ht="12.5">
      <c r="C517" s="11"/>
      <c r="D517" s="315"/>
      <c r="E517" s="315"/>
      <c r="F517" s="11"/>
      <c r="G517" s="11"/>
      <c r="H517" s="11"/>
    </row>
    <row r="518" spans="3:8" ht="12.5">
      <c r="C518" s="11"/>
      <c r="D518" s="315"/>
      <c r="E518" s="315"/>
      <c r="F518" s="11"/>
      <c r="G518" s="11"/>
      <c r="H518" s="11"/>
    </row>
    <row r="519" spans="3:8" ht="12.5">
      <c r="C519" s="11"/>
      <c r="D519" s="315"/>
      <c r="E519" s="315"/>
      <c r="F519" s="11"/>
      <c r="G519" s="11"/>
      <c r="H519" s="11"/>
    </row>
    <row r="520" spans="3:8" ht="12.5">
      <c r="C520" s="11"/>
      <c r="D520" s="315"/>
      <c r="E520" s="315"/>
      <c r="F520" s="11"/>
      <c r="G520" s="11"/>
      <c r="H520" s="11"/>
    </row>
    <row r="521" spans="3:8" ht="12.5">
      <c r="C521" s="11"/>
      <c r="D521" s="315"/>
      <c r="E521" s="315"/>
      <c r="F521" s="11"/>
      <c r="G521" s="11"/>
      <c r="H521" s="11"/>
    </row>
    <row r="522" spans="3:8" ht="12.5">
      <c r="C522" s="11"/>
      <c r="D522" s="315"/>
      <c r="E522" s="315"/>
      <c r="F522" s="11"/>
      <c r="G522" s="11"/>
      <c r="H522" s="11"/>
    </row>
    <row r="523" spans="3:8" ht="12.5">
      <c r="C523" s="11"/>
      <c r="D523" s="315"/>
      <c r="E523" s="315"/>
      <c r="F523" s="11"/>
      <c r="G523" s="11"/>
      <c r="H523" s="11"/>
    </row>
    <row r="524" spans="3:8" ht="12.5">
      <c r="C524" s="11"/>
      <c r="D524" s="315"/>
      <c r="E524" s="315"/>
      <c r="F524" s="11"/>
      <c r="G524" s="11"/>
      <c r="H524" s="11"/>
    </row>
    <row r="525" spans="3:8" ht="12.5">
      <c r="C525" s="11"/>
      <c r="D525" s="315"/>
      <c r="E525" s="315"/>
      <c r="F525" s="11"/>
      <c r="G525" s="11"/>
      <c r="H525" s="11"/>
    </row>
    <row r="526" spans="3:8" ht="12.5">
      <c r="C526" s="11"/>
      <c r="D526" s="315"/>
      <c r="E526" s="315"/>
      <c r="F526" s="11"/>
      <c r="G526" s="11"/>
      <c r="H526" s="11"/>
    </row>
    <row r="527" spans="3:8" ht="12.5">
      <c r="C527" s="11"/>
      <c r="D527" s="315"/>
      <c r="E527" s="315"/>
      <c r="F527" s="11"/>
      <c r="G527" s="11"/>
      <c r="H527" s="11"/>
    </row>
    <row r="528" spans="3:8" ht="12.5">
      <c r="C528" s="11"/>
      <c r="D528" s="315"/>
      <c r="E528" s="315"/>
      <c r="F528" s="11"/>
      <c r="G528" s="11"/>
      <c r="H528" s="11"/>
    </row>
    <row r="529" spans="3:8" ht="12.5">
      <c r="C529" s="11"/>
      <c r="D529" s="315"/>
      <c r="E529" s="315"/>
      <c r="F529" s="11"/>
      <c r="G529" s="11"/>
      <c r="H529" s="11"/>
    </row>
    <row r="530" spans="3:8" ht="12.5">
      <c r="C530" s="11"/>
      <c r="D530" s="315"/>
      <c r="E530" s="315"/>
      <c r="F530" s="11"/>
      <c r="G530" s="11"/>
      <c r="H530" s="11"/>
    </row>
    <row r="531" spans="3:8" ht="12.5">
      <c r="C531" s="11"/>
      <c r="D531" s="315"/>
      <c r="E531" s="315"/>
      <c r="F531" s="11"/>
      <c r="G531" s="11"/>
      <c r="H531" s="11"/>
    </row>
    <row r="532" spans="3:8" ht="12.5">
      <c r="C532" s="11"/>
      <c r="D532" s="315"/>
      <c r="E532" s="315"/>
      <c r="F532" s="11"/>
      <c r="G532" s="11"/>
      <c r="H532" s="11"/>
    </row>
    <row r="533" spans="3:8" ht="12.5">
      <c r="C533" s="11"/>
      <c r="D533" s="315"/>
      <c r="E533" s="315"/>
      <c r="F533" s="11"/>
      <c r="G533" s="11"/>
      <c r="H533" s="11"/>
    </row>
    <row r="534" spans="3:8" ht="12.5">
      <c r="C534" s="11"/>
      <c r="D534" s="315"/>
      <c r="E534" s="315"/>
      <c r="F534" s="11"/>
      <c r="G534" s="11"/>
      <c r="H534" s="11"/>
    </row>
    <row r="535" spans="3:8" ht="12.5">
      <c r="C535" s="11"/>
      <c r="D535" s="315"/>
      <c r="E535" s="315"/>
      <c r="F535" s="11"/>
      <c r="G535" s="11"/>
      <c r="H535" s="11"/>
    </row>
    <row r="536" spans="3:8" ht="12.5">
      <c r="C536" s="11"/>
      <c r="D536" s="315"/>
      <c r="E536" s="315"/>
      <c r="F536" s="11"/>
      <c r="G536" s="11"/>
      <c r="H536" s="11"/>
    </row>
    <row r="537" spans="3:8" ht="12.5">
      <c r="C537" s="11"/>
      <c r="D537" s="315"/>
      <c r="E537" s="315"/>
      <c r="F537" s="11"/>
      <c r="G537" s="11"/>
      <c r="H537" s="11"/>
    </row>
    <row r="538" spans="3:8" ht="12.5">
      <c r="C538" s="11"/>
      <c r="D538" s="315"/>
      <c r="E538" s="315"/>
      <c r="F538" s="11"/>
      <c r="G538" s="11"/>
      <c r="H538" s="11"/>
    </row>
    <row r="539" spans="3:8" ht="12.5">
      <c r="C539" s="11"/>
      <c r="D539" s="315"/>
      <c r="E539" s="315"/>
      <c r="F539" s="11"/>
      <c r="G539" s="11"/>
      <c r="H539" s="11"/>
    </row>
    <row r="540" spans="3:8" ht="12.5">
      <c r="C540" s="11"/>
      <c r="D540" s="315"/>
      <c r="E540" s="315"/>
      <c r="F540" s="11"/>
      <c r="G540" s="11"/>
      <c r="H540" s="11"/>
    </row>
    <row r="541" spans="3:8" ht="12.5">
      <c r="C541" s="11"/>
      <c r="D541" s="315"/>
      <c r="E541" s="315"/>
      <c r="F541" s="11"/>
      <c r="G541" s="11"/>
      <c r="H541" s="11"/>
    </row>
    <row r="542" spans="3:8" ht="12.5">
      <c r="C542" s="11"/>
      <c r="D542" s="315"/>
      <c r="E542" s="315"/>
      <c r="F542" s="11"/>
      <c r="G542" s="11"/>
      <c r="H542" s="11"/>
    </row>
    <row r="543" spans="3:8" ht="12.5">
      <c r="C543" s="11"/>
      <c r="D543" s="315"/>
      <c r="E543" s="315"/>
      <c r="F543" s="11"/>
      <c r="G543" s="11"/>
      <c r="H543" s="11"/>
    </row>
    <row r="544" spans="3:8" ht="12.5">
      <c r="C544" s="11"/>
      <c r="D544" s="315"/>
      <c r="E544" s="315"/>
      <c r="F544" s="11"/>
      <c r="G544" s="11"/>
      <c r="H544" s="11"/>
    </row>
    <row r="545" spans="3:8" ht="12.5">
      <c r="C545" s="11"/>
      <c r="D545" s="315"/>
      <c r="E545" s="315"/>
      <c r="F545" s="11"/>
      <c r="G545" s="11"/>
      <c r="H545" s="11"/>
    </row>
    <row r="546" spans="3:8" ht="12.5">
      <c r="C546" s="11"/>
      <c r="D546" s="315"/>
      <c r="E546" s="315"/>
      <c r="F546" s="11"/>
      <c r="G546" s="11"/>
      <c r="H546" s="11"/>
    </row>
    <row r="547" spans="3:8" ht="12.5">
      <c r="C547" s="11"/>
      <c r="D547" s="315"/>
      <c r="E547" s="315"/>
      <c r="F547" s="11"/>
      <c r="G547" s="11"/>
      <c r="H547" s="11"/>
    </row>
    <row r="548" spans="3:8" ht="12.5">
      <c r="C548" s="11"/>
      <c r="D548" s="315"/>
      <c r="E548" s="315"/>
      <c r="F548" s="11"/>
      <c r="G548" s="11"/>
      <c r="H548" s="11"/>
    </row>
    <row r="549" spans="3:8" ht="12.5">
      <c r="C549" s="11"/>
      <c r="D549" s="315"/>
      <c r="E549" s="315"/>
      <c r="F549" s="11"/>
      <c r="G549" s="11"/>
      <c r="H549" s="11"/>
    </row>
    <row r="550" spans="3:8" ht="12.5">
      <c r="C550" s="11"/>
      <c r="D550" s="315"/>
      <c r="E550" s="315"/>
      <c r="F550" s="11"/>
      <c r="G550" s="11"/>
      <c r="H550" s="11"/>
    </row>
    <row r="551" spans="3:8" ht="12.5">
      <c r="C551" s="11"/>
      <c r="D551" s="315"/>
      <c r="E551" s="315"/>
      <c r="F551" s="11"/>
      <c r="G551" s="11"/>
      <c r="H551" s="11"/>
    </row>
    <row r="552" spans="3:8" ht="12.5">
      <c r="C552" s="11"/>
      <c r="D552" s="315"/>
      <c r="E552" s="315"/>
      <c r="F552" s="11"/>
      <c r="G552" s="11"/>
      <c r="H552" s="11"/>
    </row>
    <row r="553" spans="3:8" ht="12.5">
      <c r="C553" s="11"/>
      <c r="D553" s="315"/>
      <c r="E553" s="315"/>
      <c r="F553" s="11"/>
      <c r="G553" s="11"/>
      <c r="H553" s="11"/>
    </row>
    <row r="554" spans="3:8" ht="12.5">
      <c r="C554" s="11"/>
      <c r="D554" s="315"/>
      <c r="E554" s="315"/>
      <c r="F554" s="11"/>
      <c r="G554" s="11"/>
      <c r="H554" s="11"/>
    </row>
    <row r="555" spans="3:8" ht="12.5">
      <c r="C555" s="11"/>
      <c r="D555" s="315"/>
      <c r="E555" s="315"/>
      <c r="F555" s="11"/>
      <c r="G555" s="11"/>
      <c r="H555" s="11"/>
    </row>
    <row r="556" spans="3:8" ht="12.5">
      <c r="C556" s="11"/>
      <c r="D556" s="315"/>
      <c r="E556" s="315"/>
      <c r="F556" s="11"/>
      <c r="G556" s="11"/>
      <c r="H556" s="11"/>
    </row>
    <row r="557" spans="3:8" ht="12.5">
      <c r="C557" s="11"/>
      <c r="D557" s="315"/>
      <c r="E557" s="315"/>
      <c r="F557" s="11"/>
      <c r="G557" s="11"/>
      <c r="H557" s="11"/>
    </row>
    <row r="558" spans="3:8" ht="12.5">
      <c r="C558" s="11"/>
      <c r="D558" s="315"/>
      <c r="E558" s="315"/>
      <c r="F558" s="11"/>
      <c r="G558" s="11"/>
      <c r="H558" s="11"/>
    </row>
    <row r="559" spans="3:8" ht="12.5">
      <c r="C559" s="11"/>
      <c r="D559" s="315"/>
      <c r="E559" s="315"/>
      <c r="F559" s="11"/>
      <c r="G559" s="11"/>
      <c r="H559" s="11"/>
    </row>
    <row r="560" spans="3:8" ht="12.5">
      <c r="C560" s="11"/>
      <c r="D560" s="315"/>
      <c r="E560" s="315"/>
      <c r="F560" s="11"/>
      <c r="G560" s="11"/>
      <c r="H560" s="11"/>
    </row>
    <row r="561" spans="3:8" ht="12.5">
      <c r="C561" s="11"/>
      <c r="D561" s="315"/>
      <c r="E561" s="315"/>
      <c r="F561" s="11"/>
      <c r="G561" s="11"/>
      <c r="H561" s="11"/>
    </row>
    <row r="562" spans="3:8" ht="12.5">
      <c r="C562" s="11"/>
      <c r="D562" s="315"/>
      <c r="E562" s="315"/>
      <c r="F562" s="11"/>
      <c r="G562" s="11"/>
      <c r="H562" s="11"/>
    </row>
    <row r="563" spans="3:8" ht="12.5">
      <c r="C563" s="11"/>
      <c r="D563" s="315"/>
      <c r="E563" s="315"/>
      <c r="F563" s="11"/>
      <c r="G563" s="11"/>
      <c r="H563" s="11"/>
    </row>
    <row r="564" spans="3:8" ht="12.5">
      <c r="C564" s="11"/>
      <c r="D564" s="315"/>
      <c r="E564" s="315"/>
      <c r="F564" s="11"/>
      <c r="G564" s="11"/>
      <c r="H564" s="11"/>
    </row>
    <row r="565" spans="3:8" ht="12.5">
      <c r="C565" s="11"/>
      <c r="D565" s="315"/>
      <c r="E565" s="315"/>
      <c r="F565" s="11"/>
      <c r="G565" s="11"/>
      <c r="H565" s="11"/>
    </row>
    <row r="566" spans="3:8" ht="12.5">
      <c r="C566" s="11"/>
      <c r="D566" s="315"/>
      <c r="E566" s="315"/>
      <c r="F566" s="11"/>
      <c r="G566" s="11"/>
      <c r="H566" s="11"/>
    </row>
    <row r="567" spans="3:8" ht="12.5">
      <c r="C567" s="11"/>
      <c r="D567" s="315"/>
      <c r="E567" s="315"/>
      <c r="F567" s="11"/>
      <c r="G567" s="11"/>
      <c r="H567" s="11"/>
    </row>
    <row r="568" spans="3:8" ht="12.5">
      <c r="C568" s="11"/>
      <c r="D568" s="315"/>
      <c r="E568" s="315"/>
      <c r="F568" s="11"/>
      <c r="G568" s="11"/>
      <c r="H568" s="11"/>
    </row>
    <row r="569" spans="3:8" ht="12.5">
      <c r="C569" s="11"/>
      <c r="D569" s="315"/>
      <c r="E569" s="315"/>
      <c r="F569" s="11"/>
      <c r="G569" s="11"/>
      <c r="H569" s="11"/>
    </row>
    <row r="570" spans="3:8" ht="12.5">
      <c r="C570" s="11"/>
      <c r="D570" s="315"/>
      <c r="E570" s="315"/>
      <c r="F570" s="11"/>
      <c r="G570" s="11"/>
      <c r="H570" s="11"/>
    </row>
    <row r="571" spans="3:8" ht="12.5">
      <c r="C571" s="11"/>
      <c r="D571" s="315"/>
      <c r="E571" s="315"/>
      <c r="F571" s="11"/>
      <c r="G571" s="11"/>
      <c r="H571" s="11"/>
    </row>
    <row r="572" spans="3:8" ht="12.5">
      <c r="C572" s="11"/>
      <c r="D572" s="315"/>
      <c r="E572" s="315"/>
      <c r="F572" s="11"/>
      <c r="G572" s="11"/>
      <c r="H572" s="11"/>
    </row>
    <row r="573" spans="3:8" ht="12.5">
      <c r="C573" s="11"/>
      <c r="D573" s="315"/>
      <c r="E573" s="315"/>
      <c r="F573" s="11"/>
      <c r="G573" s="11"/>
      <c r="H573" s="11"/>
    </row>
    <row r="574" spans="3:8" ht="12.5">
      <c r="C574" s="11"/>
      <c r="D574" s="315"/>
      <c r="E574" s="315"/>
      <c r="F574" s="11"/>
      <c r="G574" s="11"/>
      <c r="H574" s="11"/>
    </row>
    <row r="575" spans="3:8" ht="12.5">
      <c r="C575" s="11"/>
      <c r="D575" s="315"/>
      <c r="E575" s="315"/>
      <c r="F575" s="11"/>
      <c r="G575" s="11"/>
      <c r="H575" s="11"/>
    </row>
    <row r="576" spans="3:8" ht="12.5">
      <c r="C576" s="11"/>
      <c r="D576" s="315"/>
      <c r="E576" s="315"/>
      <c r="F576" s="11"/>
      <c r="G576" s="11"/>
      <c r="H576" s="11"/>
    </row>
    <row r="577" spans="3:8" ht="12.5">
      <c r="C577" s="11"/>
      <c r="D577" s="315"/>
      <c r="E577" s="315"/>
      <c r="F577" s="11"/>
      <c r="G577" s="11"/>
      <c r="H577" s="11"/>
    </row>
    <row r="578" spans="3:8" ht="12.5">
      <c r="C578" s="11"/>
      <c r="D578" s="315"/>
      <c r="E578" s="315"/>
      <c r="F578" s="11"/>
      <c r="G578" s="11"/>
      <c r="H578" s="11"/>
    </row>
    <row r="579" spans="3:8" ht="12.5">
      <c r="C579" s="11"/>
      <c r="D579" s="315"/>
      <c r="E579" s="315"/>
      <c r="F579" s="11"/>
      <c r="G579" s="11"/>
      <c r="H579" s="11"/>
    </row>
    <row r="580" spans="3:8" ht="12.5">
      <c r="C580" s="11"/>
      <c r="D580" s="315"/>
      <c r="E580" s="315"/>
      <c r="F580" s="11"/>
      <c r="G580" s="11"/>
      <c r="H580" s="11"/>
    </row>
    <row r="581" spans="3:8" ht="12.5">
      <c r="C581" s="11"/>
      <c r="D581" s="315"/>
      <c r="E581" s="315"/>
      <c r="F581" s="11"/>
      <c r="G581" s="11"/>
      <c r="H581" s="11"/>
    </row>
    <row r="582" spans="3:8" ht="12.5">
      <c r="C582" s="11"/>
      <c r="D582" s="315"/>
      <c r="E582" s="315"/>
      <c r="F582" s="11"/>
      <c r="G582" s="11"/>
      <c r="H582" s="11"/>
    </row>
    <row r="583" spans="3:8" ht="12.5">
      <c r="C583" s="11"/>
      <c r="D583" s="315"/>
      <c r="E583" s="315"/>
      <c r="F583" s="11"/>
      <c r="G583" s="11"/>
      <c r="H583" s="11"/>
    </row>
    <row r="584" spans="3:8" ht="12.5">
      <c r="C584" s="11"/>
      <c r="D584" s="315"/>
      <c r="E584" s="315"/>
      <c r="F584" s="11"/>
      <c r="G584" s="11"/>
      <c r="H584" s="11"/>
    </row>
    <row r="585" spans="3:8" ht="12.5">
      <c r="C585" s="11"/>
      <c r="D585" s="315"/>
      <c r="E585" s="315"/>
      <c r="F585" s="11"/>
      <c r="G585" s="11"/>
      <c r="H585" s="11"/>
    </row>
    <row r="586" spans="3:8" ht="12.5">
      <c r="C586" s="11"/>
      <c r="D586" s="315"/>
      <c r="E586" s="315"/>
      <c r="F586" s="11"/>
      <c r="G586" s="11"/>
      <c r="H586" s="11"/>
    </row>
    <row r="587" spans="3:8" ht="12.5">
      <c r="C587" s="11"/>
      <c r="D587" s="315"/>
      <c r="E587" s="315"/>
      <c r="F587" s="11"/>
      <c r="G587" s="11"/>
      <c r="H587" s="11"/>
    </row>
    <row r="588" spans="3:8" ht="12.5">
      <c r="C588" s="11"/>
      <c r="D588" s="315"/>
      <c r="E588" s="315"/>
      <c r="F588" s="11"/>
      <c r="G588" s="11"/>
      <c r="H588" s="11"/>
    </row>
    <row r="589" spans="3:8" ht="12.5">
      <c r="C589" s="11"/>
      <c r="D589" s="315"/>
      <c r="E589" s="315"/>
      <c r="F589" s="11"/>
      <c r="G589" s="11"/>
      <c r="H589" s="11"/>
    </row>
    <row r="590" spans="3:8" ht="12.5">
      <c r="C590" s="11"/>
      <c r="D590" s="315"/>
      <c r="E590" s="315"/>
      <c r="F590" s="11"/>
      <c r="G590" s="11"/>
      <c r="H590" s="11"/>
    </row>
    <row r="591" spans="3:8" ht="12.5">
      <c r="C591" s="11"/>
      <c r="D591" s="315"/>
      <c r="E591" s="315"/>
      <c r="F591" s="11"/>
      <c r="G591" s="11"/>
      <c r="H591" s="11"/>
    </row>
    <row r="592" spans="3:8" ht="12.5">
      <c r="C592" s="11"/>
      <c r="D592" s="315"/>
      <c r="E592" s="315"/>
      <c r="F592" s="11"/>
      <c r="G592" s="11"/>
      <c r="H592" s="11"/>
    </row>
    <row r="593" spans="3:8" ht="12.5">
      <c r="C593" s="11"/>
      <c r="D593" s="315"/>
      <c r="E593" s="315"/>
      <c r="F593" s="11"/>
      <c r="G593" s="11"/>
      <c r="H593" s="11"/>
    </row>
    <row r="594" spans="3:8" ht="12.5">
      <c r="C594" s="11"/>
      <c r="D594" s="315"/>
      <c r="E594" s="315"/>
      <c r="F594" s="11"/>
      <c r="G594" s="11"/>
      <c r="H594" s="11"/>
    </row>
    <row r="595" spans="3:8" ht="12.5">
      <c r="C595" s="11"/>
      <c r="D595" s="315"/>
      <c r="E595" s="315"/>
      <c r="F595" s="11"/>
      <c r="G595" s="11"/>
      <c r="H595" s="11"/>
    </row>
    <row r="596" spans="3:8" ht="12.5">
      <c r="C596" s="11"/>
      <c r="D596" s="315"/>
      <c r="E596" s="315"/>
      <c r="F596" s="11"/>
      <c r="G596" s="11"/>
      <c r="H596" s="11"/>
    </row>
    <row r="597" spans="3:8" ht="12.5">
      <c r="C597" s="11"/>
      <c r="D597" s="315"/>
      <c r="E597" s="315"/>
      <c r="F597" s="11"/>
      <c r="G597" s="11"/>
      <c r="H597" s="11"/>
    </row>
    <row r="598" spans="3:8" ht="12.5">
      <c r="C598" s="11"/>
      <c r="D598" s="315"/>
      <c r="E598" s="315"/>
      <c r="F598" s="11"/>
      <c r="G598" s="11"/>
      <c r="H598" s="11"/>
    </row>
    <row r="599" spans="3:8" ht="12.5">
      <c r="C599" s="11"/>
      <c r="D599" s="315"/>
      <c r="E599" s="315"/>
      <c r="F599" s="11"/>
      <c r="G599" s="11"/>
      <c r="H599" s="11"/>
    </row>
    <row r="600" spans="3:8" ht="12.5">
      <c r="C600" s="11"/>
      <c r="D600" s="315"/>
      <c r="E600" s="315"/>
      <c r="F600" s="11"/>
      <c r="G600" s="11"/>
      <c r="H600" s="11"/>
    </row>
    <row r="601" spans="3:8" ht="12.5">
      <c r="C601" s="11"/>
      <c r="D601" s="315"/>
      <c r="E601" s="315"/>
      <c r="F601" s="11"/>
      <c r="G601" s="11"/>
      <c r="H601" s="11"/>
    </row>
    <row r="602" spans="3:8" ht="12.5">
      <c r="C602" s="11"/>
      <c r="D602" s="315"/>
      <c r="E602" s="315"/>
      <c r="F602" s="11"/>
      <c r="G602" s="11"/>
      <c r="H602" s="11"/>
    </row>
    <row r="603" spans="3:8" ht="12.5">
      <c r="C603" s="11"/>
      <c r="D603" s="315"/>
      <c r="E603" s="315"/>
      <c r="F603" s="11"/>
      <c r="G603" s="11"/>
      <c r="H603" s="11"/>
    </row>
    <row r="604" spans="3:8" ht="12.5">
      <c r="C604" s="11"/>
      <c r="D604" s="315"/>
      <c r="E604" s="315"/>
      <c r="F604" s="11"/>
      <c r="G604" s="11"/>
      <c r="H604" s="11"/>
    </row>
    <row r="605" spans="3:8" ht="12.5">
      <c r="C605" s="11"/>
      <c r="D605" s="315"/>
      <c r="E605" s="315"/>
      <c r="F605" s="11"/>
      <c r="G605" s="11"/>
      <c r="H605" s="11"/>
    </row>
    <row r="606" spans="3:8" ht="12.5">
      <c r="C606" s="11"/>
      <c r="D606" s="315"/>
      <c r="E606" s="315"/>
      <c r="F606" s="11"/>
      <c r="G606" s="11"/>
      <c r="H606" s="11"/>
    </row>
    <row r="607" spans="3:8" ht="12.5">
      <c r="C607" s="11"/>
      <c r="D607" s="315"/>
      <c r="E607" s="315"/>
      <c r="F607" s="11"/>
      <c r="G607" s="11"/>
      <c r="H607" s="11"/>
    </row>
    <row r="608" spans="3:8" ht="12.5">
      <c r="C608" s="11"/>
      <c r="D608" s="315"/>
      <c r="E608" s="315"/>
      <c r="F608" s="11"/>
      <c r="G608" s="11"/>
      <c r="H608" s="11"/>
    </row>
    <row r="609" spans="3:8" ht="12.5">
      <c r="C609" s="11"/>
      <c r="D609" s="315"/>
      <c r="E609" s="315"/>
      <c r="F609" s="11"/>
      <c r="G609" s="11"/>
      <c r="H609" s="11"/>
    </row>
    <row r="610" spans="3:8" ht="12.5">
      <c r="C610" s="11"/>
      <c r="D610" s="315"/>
      <c r="E610" s="315"/>
      <c r="F610" s="11"/>
      <c r="G610" s="11"/>
      <c r="H610" s="11"/>
    </row>
    <row r="611" spans="3:8" ht="12.5">
      <c r="C611" s="11"/>
      <c r="D611" s="315"/>
      <c r="E611" s="315"/>
      <c r="F611" s="11"/>
      <c r="G611" s="11"/>
      <c r="H611" s="11"/>
    </row>
    <row r="612" spans="3:8" ht="12.5">
      <c r="C612" s="11"/>
      <c r="D612" s="315"/>
      <c r="E612" s="315"/>
      <c r="F612" s="11"/>
      <c r="G612" s="11"/>
      <c r="H612" s="11"/>
    </row>
    <row r="613" spans="3:8" ht="12.5">
      <c r="C613" s="11"/>
      <c r="D613" s="315"/>
      <c r="E613" s="315"/>
      <c r="F613" s="11"/>
      <c r="G613" s="11"/>
      <c r="H613" s="11"/>
    </row>
    <row r="614" spans="3:8" ht="12.5">
      <c r="C614" s="11"/>
      <c r="D614" s="315"/>
      <c r="E614" s="315"/>
      <c r="F614" s="11"/>
      <c r="G614" s="11"/>
      <c r="H614" s="11"/>
    </row>
    <row r="615" spans="3:8" ht="12.5">
      <c r="C615" s="11"/>
      <c r="D615" s="315"/>
      <c r="E615" s="315"/>
      <c r="F615" s="11"/>
      <c r="G615" s="11"/>
      <c r="H615" s="11"/>
    </row>
    <row r="616" spans="3:8" ht="12.5">
      <c r="C616" s="11"/>
      <c r="D616" s="315"/>
      <c r="E616" s="315"/>
      <c r="F616" s="11"/>
      <c r="G616" s="11"/>
      <c r="H616" s="11"/>
    </row>
    <row r="617" spans="3:8" ht="12.5">
      <c r="C617" s="11"/>
      <c r="D617" s="315"/>
      <c r="E617" s="315"/>
      <c r="F617" s="11"/>
      <c r="G617" s="11"/>
      <c r="H617" s="11"/>
    </row>
    <row r="618" spans="3:8" ht="12.5">
      <c r="C618" s="11"/>
      <c r="D618" s="315"/>
      <c r="E618" s="315"/>
      <c r="F618" s="11"/>
      <c r="G618" s="11"/>
      <c r="H618" s="11"/>
    </row>
    <row r="619" spans="3:8" ht="12.5">
      <c r="C619" s="11"/>
      <c r="D619" s="315"/>
      <c r="E619" s="315"/>
      <c r="F619" s="11"/>
      <c r="G619" s="11"/>
      <c r="H619" s="11"/>
    </row>
    <row r="620" spans="3:8" ht="12.5">
      <c r="C620" s="11"/>
      <c r="D620" s="315"/>
      <c r="E620" s="315"/>
      <c r="F620" s="11"/>
      <c r="G620" s="11"/>
      <c r="H620" s="11"/>
    </row>
    <row r="621" spans="3:8" ht="12.5">
      <c r="C621" s="11"/>
      <c r="D621" s="315"/>
      <c r="E621" s="315"/>
      <c r="F621" s="11"/>
      <c r="G621" s="11"/>
      <c r="H621" s="11"/>
    </row>
    <row r="622" spans="3:8" ht="12.5">
      <c r="C622" s="11"/>
      <c r="D622" s="315"/>
      <c r="E622" s="315"/>
      <c r="F622" s="11"/>
      <c r="G622" s="11"/>
      <c r="H622" s="11"/>
    </row>
    <row r="623" spans="3:8" ht="12.5">
      <c r="C623" s="11"/>
      <c r="D623" s="315"/>
      <c r="E623" s="315"/>
      <c r="F623" s="11"/>
      <c r="G623" s="11"/>
      <c r="H623" s="11"/>
    </row>
    <row r="624" spans="3:8" ht="12.5">
      <c r="C624" s="11"/>
      <c r="D624" s="315"/>
      <c r="E624" s="315"/>
      <c r="F624" s="11"/>
      <c r="G624" s="11"/>
      <c r="H624" s="11"/>
    </row>
    <row r="625" spans="3:8" ht="12.5">
      <c r="C625" s="11"/>
      <c r="D625" s="315"/>
      <c r="E625" s="315"/>
      <c r="F625" s="11"/>
      <c r="G625" s="11"/>
      <c r="H625" s="11"/>
    </row>
    <row r="626" spans="3:8" ht="12.5">
      <c r="C626" s="11"/>
      <c r="D626" s="315"/>
      <c r="E626" s="315"/>
      <c r="F626" s="11"/>
      <c r="G626" s="11"/>
      <c r="H626" s="11"/>
    </row>
    <row r="627" spans="3:8" ht="12.5">
      <c r="C627" s="11"/>
      <c r="D627" s="315"/>
      <c r="E627" s="315"/>
      <c r="F627" s="11"/>
      <c r="G627" s="11"/>
      <c r="H627" s="11"/>
    </row>
    <row r="628" spans="3:8" ht="12.5">
      <c r="C628" s="11"/>
      <c r="D628" s="315"/>
      <c r="E628" s="315"/>
      <c r="F628" s="11"/>
      <c r="G628" s="11"/>
      <c r="H628" s="11"/>
    </row>
    <row r="629" spans="3:8" ht="12.5">
      <c r="C629" s="11"/>
      <c r="D629" s="315"/>
      <c r="E629" s="315"/>
      <c r="F629" s="11"/>
      <c r="G629" s="11"/>
      <c r="H629" s="11"/>
    </row>
    <row r="630" spans="3:8" ht="12.5">
      <c r="C630" s="11"/>
      <c r="D630" s="315"/>
      <c r="E630" s="315"/>
      <c r="F630" s="11"/>
      <c r="G630" s="11"/>
      <c r="H630" s="11"/>
    </row>
    <row r="631" spans="3:8" ht="12.5">
      <c r="C631" s="11"/>
      <c r="D631" s="315"/>
      <c r="E631" s="315"/>
      <c r="F631" s="11"/>
      <c r="G631" s="11"/>
      <c r="H631" s="11"/>
    </row>
    <row r="632" spans="3:8" ht="12.5">
      <c r="C632" s="11"/>
      <c r="D632" s="315"/>
      <c r="E632" s="315"/>
      <c r="F632" s="11"/>
      <c r="G632" s="11"/>
      <c r="H632" s="11"/>
    </row>
    <row r="633" spans="3:8" ht="12.5">
      <c r="C633" s="11"/>
      <c r="D633" s="315"/>
      <c r="E633" s="315"/>
      <c r="F633" s="11"/>
      <c r="G633" s="11"/>
      <c r="H633" s="11"/>
    </row>
    <row r="634" spans="3:8" ht="12.5">
      <c r="C634" s="11"/>
      <c r="D634" s="315"/>
      <c r="E634" s="315"/>
      <c r="F634" s="11"/>
      <c r="G634" s="11"/>
      <c r="H634" s="11"/>
    </row>
    <row r="635" spans="3:8" ht="12.5">
      <c r="C635" s="11"/>
      <c r="D635" s="315"/>
      <c r="E635" s="315"/>
      <c r="F635" s="11"/>
      <c r="G635" s="11"/>
      <c r="H635" s="11"/>
    </row>
    <row r="636" spans="3:8" ht="12.5">
      <c r="C636" s="11"/>
      <c r="D636" s="315"/>
      <c r="E636" s="315"/>
      <c r="F636" s="11"/>
      <c r="G636" s="11"/>
      <c r="H636" s="11"/>
    </row>
    <row r="637" spans="3:8" ht="12.5">
      <c r="C637" s="11"/>
      <c r="D637" s="315"/>
      <c r="E637" s="315"/>
      <c r="F637" s="11"/>
      <c r="G637" s="11"/>
      <c r="H637" s="11"/>
    </row>
    <row r="638" spans="3:8" ht="12.5">
      <c r="C638" s="11"/>
      <c r="D638" s="315"/>
      <c r="E638" s="315"/>
      <c r="F638" s="11"/>
      <c r="G638" s="11"/>
      <c r="H638" s="11"/>
    </row>
    <row r="639" spans="3:8" ht="12.5">
      <c r="C639" s="11"/>
      <c r="D639" s="315"/>
      <c r="E639" s="315"/>
      <c r="F639" s="11"/>
      <c r="G639" s="11"/>
      <c r="H639" s="11"/>
    </row>
    <row r="640" spans="3:8" ht="12.5">
      <c r="C640" s="11"/>
      <c r="D640" s="315"/>
      <c r="E640" s="315"/>
      <c r="F640" s="11"/>
      <c r="G640" s="11"/>
      <c r="H640" s="11"/>
    </row>
    <row r="641" spans="3:8" ht="12.5">
      <c r="C641" s="11"/>
      <c r="D641" s="315"/>
      <c r="E641" s="315"/>
      <c r="F641" s="11"/>
      <c r="G641" s="11"/>
      <c r="H641" s="11"/>
    </row>
    <row r="642" spans="3:8" ht="12.5">
      <c r="C642" s="11"/>
      <c r="D642" s="315"/>
      <c r="E642" s="315"/>
      <c r="F642" s="11"/>
      <c r="G642" s="11"/>
      <c r="H642" s="11"/>
    </row>
    <row r="643" spans="3:8" ht="12.5">
      <c r="C643" s="11"/>
      <c r="D643" s="315"/>
      <c r="E643" s="315"/>
      <c r="F643" s="11"/>
      <c r="G643" s="11"/>
      <c r="H643" s="11"/>
    </row>
    <row r="644" spans="3:8" ht="12.5">
      <c r="C644" s="11"/>
      <c r="D644" s="315"/>
      <c r="E644" s="315"/>
      <c r="F644" s="11"/>
      <c r="G644" s="11"/>
      <c r="H644" s="11"/>
    </row>
    <row r="645" spans="3:8" ht="12.5">
      <c r="C645" s="11"/>
      <c r="D645" s="315"/>
      <c r="E645" s="315"/>
      <c r="F645" s="11"/>
      <c r="G645" s="11"/>
      <c r="H645" s="11"/>
    </row>
    <row r="646" spans="3:8" ht="12.5">
      <c r="C646" s="11"/>
      <c r="D646" s="315"/>
      <c r="E646" s="315"/>
      <c r="F646" s="11"/>
      <c r="G646" s="11"/>
      <c r="H646" s="11"/>
    </row>
    <row r="647" spans="3:8" ht="12.5">
      <c r="C647" s="11"/>
      <c r="D647" s="315"/>
      <c r="E647" s="315"/>
      <c r="F647" s="11"/>
      <c r="G647" s="11"/>
      <c r="H647" s="11"/>
    </row>
    <row r="648" spans="3:8" ht="12.5">
      <c r="C648" s="11"/>
      <c r="D648" s="315"/>
      <c r="E648" s="315"/>
      <c r="F648" s="11"/>
      <c r="G648" s="11"/>
      <c r="H648" s="11"/>
    </row>
    <row r="649" spans="3:8" ht="12.5">
      <c r="C649" s="11"/>
      <c r="D649" s="315"/>
      <c r="E649" s="315"/>
      <c r="F649" s="11"/>
      <c r="G649" s="11"/>
      <c r="H649" s="11"/>
    </row>
    <row r="650" spans="3:8" ht="12.5">
      <c r="C650" s="11"/>
      <c r="D650" s="315"/>
      <c r="E650" s="315"/>
      <c r="F650" s="11"/>
      <c r="G650" s="11"/>
      <c r="H650" s="11"/>
    </row>
    <row r="651" spans="3:8" ht="12.5">
      <c r="C651" s="11"/>
      <c r="D651" s="315"/>
      <c r="E651" s="315"/>
      <c r="F651" s="11"/>
      <c r="G651" s="11"/>
      <c r="H651" s="11"/>
    </row>
    <row r="652" spans="3:8" ht="12.5">
      <c r="C652" s="11"/>
      <c r="D652" s="315"/>
      <c r="E652" s="315"/>
      <c r="F652" s="11"/>
      <c r="G652" s="11"/>
      <c r="H652" s="11"/>
    </row>
    <row r="653" spans="3:8" ht="12.5">
      <c r="C653" s="11"/>
      <c r="D653" s="315"/>
      <c r="E653" s="315"/>
      <c r="F653" s="11"/>
      <c r="G653" s="11"/>
      <c r="H653" s="11"/>
    </row>
    <row r="654" spans="3:8" ht="12.5">
      <c r="C654" s="11"/>
      <c r="D654" s="315"/>
      <c r="E654" s="315"/>
      <c r="F654" s="11"/>
      <c r="G654" s="11"/>
      <c r="H654" s="11"/>
    </row>
    <row r="655" spans="3:8" ht="12.5">
      <c r="C655" s="11"/>
      <c r="D655" s="315"/>
      <c r="E655" s="315"/>
      <c r="F655" s="11"/>
      <c r="G655" s="11"/>
      <c r="H655" s="11"/>
    </row>
    <row r="656" spans="3:8" ht="12.5">
      <c r="C656" s="11"/>
      <c r="D656" s="315"/>
      <c r="E656" s="315"/>
      <c r="F656" s="11"/>
      <c r="G656" s="11"/>
      <c r="H656" s="11"/>
    </row>
    <row r="657" spans="3:8" ht="12.5">
      <c r="C657" s="11"/>
      <c r="D657" s="315"/>
      <c r="E657" s="315"/>
      <c r="F657" s="11"/>
      <c r="G657" s="11"/>
      <c r="H657" s="11"/>
    </row>
    <row r="658" spans="3:8" ht="12.5">
      <c r="C658" s="11"/>
      <c r="D658" s="315"/>
      <c r="E658" s="315"/>
      <c r="F658" s="11"/>
      <c r="G658" s="11"/>
      <c r="H658" s="11"/>
    </row>
    <row r="659" spans="3:8" ht="12.5">
      <c r="C659" s="11"/>
      <c r="D659" s="315"/>
      <c r="E659" s="315"/>
      <c r="F659" s="11"/>
      <c r="G659" s="11"/>
      <c r="H659" s="11"/>
    </row>
    <row r="660" spans="3:8" ht="12.5">
      <c r="C660" s="11"/>
      <c r="D660" s="315"/>
      <c r="E660" s="315"/>
      <c r="F660" s="11"/>
      <c r="G660" s="11"/>
      <c r="H660" s="11"/>
    </row>
    <row r="661" spans="3:8" ht="12.5">
      <c r="C661" s="11"/>
      <c r="D661" s="315"/>
      <c r="E661" s="315"/>
      <c r="F661" s="11"/>
      <c r="G661" s="11"/>
      <c r="H661" s="11"/>
    </row>
    <row r="662" spans="3:8" ht="12.5">
      <c r="C662" s="11"/>
      <c r="D662" s="315"/>
      <c r="E662" s="315"/>
      <c r="F662" s="11"/>
      <c r="G662" s="11"/>
      <c r="H662" s="11"/>
    </row>
    <row r="663" spans="3:8" ht="12.5">
      <c r="C663" s="11"/>
      <c r="D663" s="315"/>
      <c r="E663" s="315"/>
      <c r="F663" s="11"/>
      <c r="G663" s="11"/>
      <c r="H663" s="11"/>
    </row>
    <row r="664" spans="3:8" ht="12.5">
      <c r="C664" s="11"/>
      <c r="D664" s="315"/>
      <c r="E664" s="315"/>
      <c r="F664" s="11"/>
      <c r="G664" s="11"/>
      <c r="H664" s="11"/>
    </row>
    <row r="665" spans="3:8" ht="12.5">
      <c r="C665" s="11"/>
      <c r="D665" s="315"/>
      <c r="E665" s="315"/>
      <c r="F665" s="11"/>
      <c r="G665" s="11"/>
      <c r="H665" s="11"/>
    </row>
    <row r="666" spans="3:8" ht="12.5">
      <c r="C666" s="11"/>
      <c r="D666" s="315"/>
      <c r="E666" s="315"/>
      <c r="F666" s="11"/>
      <c r="G666" s="11"/>
      <c r="H666" s="11"/>
    </row>
    <row r="667" spans="3:8" ht="12.5">
      <c r="C667" s="11"/>
      <c r="D667" s="315"/>
      <c r="E667" s="315"/>
      <c r="F667" s="11"/>
      <c r="G667" s="11"/>
      <c r="H667" s="11"/>
    </row>
    <row r="668" spans="3:8" ht="12.5">
      <c r="C668" s="11"/>
      <c r="D668" s="315"/>
      <c r="E668" s="315"/>
      <c r="F668" s="11"/>
      <c r="G668" s="11"/>
      <c r="H668" s="11"/>
    </row>
    <row r="669" spans="3:8" ht="12.5">
      <c r="C669" s="11"/>
      <c r="D669" s="315"/>
      <c r="E669" s="315"/>
      <c r="F669" s="11"/>
      <c r="G669" s="11"/>
      <c r="H669" s="11"/>
    </row>
    <row r="670" spans="3:8" ht="12.5">
      <c r="C670" s="11"/>
      <c r="D670" s="315"/>
      <c r="E670" s="315"/>
      <c r="F670" s="11"/>
      <c r="G670" s="11"/>
      <c r="H670" s="11"/>
    </row>
    <row r="671" spans="3:8" ht="12.5">
      <c r="C671" s="11"/>
      <c r="D671" s="315"/>
      <c r="E671" s="315"/>
      <c r="F671" s="11"/>
      <c r="G671" s="11"/>
      <c r="H671" s="11"/>
    </row>
    <row r="672" spans="3:8" ht="12.5">
      <c r="C672" s="11"/>
      <c r="D672" s="315"/>
      <c r="E672" s="315"/>
      <c r="F672" s="11"/>
      <c r="G672" s="11"/>
      <c r="H672" s="11"/>
    </row>
    <row r="673" spans="3:8" ht="12.5">
      <c r="C673" s="11"/>
      <c r="D673" s="315"/>
      <c r="E673" s="315"/>
      <c r="F673" s="11"/>
      <c r="G673" s="11"/>
      <c r="H673" s="11"/>
    </row>
    <row r="674" spans="3:8" ht="12.5">
      <c r="C674" s="11"/>
      <c r="D674" s="315"/>
      <c r="E674" s="315"/>
      <c r="F674" s="11"/>
      <c r="G674" s="11"/>
      <c r="H674" s="11"/>
    </row>
    <row r="675" spans="3:8" ht="12.5">
      <c r="C675" s="11"/>
      <c r="D675" s="315"/>
      <c r="E675" s="315"/>
      <c r="F675" s="11"/>
      <c r="G675" s="11"/>
      <c r="H675" s="11"/>
    </row>
    <row r="676" spans="3:8" ht="12.5">
      <c r="C676" s="11"/>
      <c r="D676" s="315"/>
      <c r="E676" s="315"/>
      <c r="F676" s="11"/>
      <c r="G676" s="11"/>
      <c r="H676" s="11"/>
    </row>
    <row r="677" spans="3:8" ht="12.5">
      <c r="C677" s="11"/>
      <c r="D677" s="315"/>
      <c r="E677" s="315"/>
      <c r="F677" s="11"/>
      <c r="G677" s="11"/>
      <c r="H677" s="11"/>
    </row>
    <row r="678" spans="3:8" ht="12.5">
      <c r="C678" s="11"/>
      <c r="D678" s="315"/>
      <c r="E678" s="315"/>
      <c r="F678" s="11"/>
      <c r="G678" s="11"/>
      <c r="H678" s="11"/>
    </row>
    <row r="679" spans="3:8" ht="12.5">
      <c r="C679" s="11"/>
      <c r="D679" s="315"/>
      <c r="E679" s="315"/>
      <c r="F679" s="11"/>
      <c r="G679" s="11"/>
      <c r="H679" s="11"/>
    </row>
    <row r="680" spans="3:8" ht="12.5">
      <c r="C680" s="11"/>
      <c r="D680" s="315"/>
      <c r="E680" s="315"/>
      <c r="F680" s="11"/>
      <c r="G680" s="11"/>
      <c r="H680" s="11"/>
    </row>
    <row r="681" spans="3:8" ht="12.5">
      <c r="C681" s="11"/>
      <c r="D681" s="315"/>
      <c r="E681" s="315"/>
      <c r="F681" s="11"/>
      <c r="G681" s="11"/>
      <c r="H681" s="11"/>
    </row>
    <row r="682" spans="3:8" ht="12.5">
      <c r="C682" s="11"/>
      <c r="D682" s="315"/>
      <c r="E682" s="315"/>
      <c r="F682" s="11"/>
      <c r="G682" s="11"/>
      <c r="H682" s="11"/>
    </row>
    <row r="683" spans="3:8" ht="12.5">
      <c r="C683" s="11"/>
      <c r="D683" s="315"/>
      <c r="E683" s="315"/>
      <c r="F683" s="11"/>
      <c r="G683" s="11"/>
      <c r="H683" s="11"/>
    </row>
    <row r="684" spans="3:8" ht="12.5">
      <c r="C684" s="11"/>
      <c r="D684" s="315"/>
      <c r="E684" s="315"/>
      <c r="F684" s="11"/>
      <c r="G684" s="11"/>
      <c r="H684" s="11"/>
    </row>
    <row r="685" spans="3:8" ht="12.5">
      <c r="C685" s="11"/>
      <c r="D685" s="315"/>
      <c r="E685" s="315"/>
      <c r="F685" s="11"/>
      <c r="G685" s="11"/>
      <c r="H685" s="11"/>
    </row>
    <row r="686" spans="3:8" ht="12.5">
      <c r="C686" s="11"/>
      <c r="D686" s="315"/>
      <c r="E686" s="315"/>
      <c r="F686" s="11"/>
      <c r="G686" s="11"/>
      <c r="H686" s="11"/>
    </row>
    <row r="687" spans="3:8" ht="12.5">
      <c r="C687" s="11"/>
      <c r="D687" s="315"/>
      <c r="E687" s="315"/>
      <c r="F687" s="11"/>
      <c r="G687" s="11"/>
      <c r="H687" s="11"/>
    </row>
    <row r="688" spans="3:8" ht="12.5">
      <c r="C688" s="11"/>
      <c r="D688" s="315"/>
      <c r="E688" s="315"/>
      <c r="F688" s="11"/>
      <c r="G688" s="11"/>
      <c r="H688" s="11"/>
    </row>
    <row r="689" spans="3:8" ht="12.5">
      <c r="C689" s="11"/>
      <c r="D689" s="315"/>
      <c r="E689" s="315"/>
      <c r="F689" s="11"/>
      <c r="G689" s="11"/>
      <c r="H689" s="11"/>
    </row>
    <row r="690" spans="3:8" ht="12.5">
      <c r="C690" s="11"/>
      <c r="D690" s="315"/>
      <c r="E690" s="315"/>
      <c r="F690" s="11"/>
      <c r="G690" s="11"/>
      <c r="H690" s="11"/>
    </row>
    <row r="691" spans="3:8" ht="12.5">
      <c r="C691" s="11"/>
      <c r="D691" s="315"/>
      <c r="E691" s="315"/>
      <c r="F691" s="11"/>
      <c r="G691" s="11"/>
      <c r="H691" s="11"/>
    </row>
    <row r="692" spans="3:8" ht="12.5">
      <c r="C692" s="11"/>
      <c r="D692" s="315"/>
      <c r="E692" s="315"/>
      <c r="F692" s="11"/>
      <c r="G692" s="11"/>
      <c r="H692" s="11"/>
    </row>
    <row r="693" spans="3:8" ht="12.5">
      <c r="C693" s="11"/>
      <c r="D693" s="315"/>
      <c r="E693" s="315"/>
      <c r="F693" s="11"/>
      <c r="G693" s="11"/>
      <c r="H693" s="11"/>
    </row>
    <row r="694" spans="3:8" ht="12.5">
      <c r="C694" s="11"/>
      <c r="D694" s="315"/>
      <c r="E694" s="315"/>
      <c r="F694" s="11"/>
      <c r="G694" s="11"/>
      <c r="H694" s="11"/>
    </row>
    <row r="695" spans="3:8" ht="12.5">
      <c r="C695" s="11"/>
      <c r="D695" s="315"/>
      <c r="E695" s="315"/>
      <c r="F695" s="11"/>
      <c r="G695" s="11"/>
      <c r="H695" s="11"/>
    </row>
    <row r="696" spans="3:8" ht="12.5">
      <c r="C696" s="11"/>
      <c r="D696" s="315"/>
      <c r="E696" s="315"/>
      <c r="F696" s="11"/>
      <c r="G696" s="11"/>
      <c r="H696" s="11"/>
    </row>
    <row r="697" spans="3:8" ht="12.5">
      <c r="C697" s="11"/>
      <c r="D697" s="315"/>
      <c r="E697" s="315"/>
      <c r="F697" s="11"/>
      <c r="G697" s="11"/>
      <c r="H697" s="11"/>
    </row>
    <row r="698" spans="3:8" ht="12.5">
      <c r="C698" s="11"/>
      <c r="D698" s="315"/>
      <c r="E698" s="315"/>
      <c r="F698" s="11"/>
      <c r="G698" s="11"/>
      <c r="H698" s="11"/>
    </row>
    <row r="699" spans="3:8" ht="12.5">
      <c r="C699" s="11"/>
      <c r="D699" s="315"/>
      <c r="E699" s="315"/>
      <c r="F699" s="11"/>
      <c r="G699" s="11"/>
      <c r="H699" s="11"/>
    </row>
    <row r="700" spans="3:8" ht="12.5">
      <c r="C700" s="11"/>
      <c r="D700" s="315"/>
      <c r="E700" s="315"/>
      <c r="F700" s="11"/>
      <c r="G700" s="11"/>
      <c r="H700" s="11"/>
    </row>
    <row r="701" spans="3:8" ht="12.5">
      <c r="C701" s="11"/>
      <c r="D701" s="315"/>
      <c r="E701" s="315"/>
      <c r="F701" s="11"/>
      <c r="G701" s="11"/>
      <c r="H701" s="11"/>
    </row>
    <row r="702" spans="3:8" ht="12.5">
      <c r="C702" s="11"/>
      <c r="D702" s="315"/>
      <c r="E702" s="315"/>
      <c r="F702" s="11"/>
      <c r="G702" s="11"/>
      <c r="H702" s="11"/>
    </row>
    <row r="703" spans="3:8" ht="12.5">
      <c r="C703" s="11"/>
      <c r="D703" s="315"/>
      <c r="E703" s="315"/>
      <c r="F703" s="11"/>
      <c r="G703" s="11"/>
      <c r="H703" s="11"/>
    </row>
    <row r="704" spans="3:8" ht="12.5">
      <c r="C704" s="11"/>
      <c r="D704" s="315"/>
      <c r="E704" s="315"/>
      <c r="F704" s="11"/>
      <c r="G704" s="11"/>
      <c r="H704" s="11"/>
    </row>
    <row r="705" spans="3:8" ht="12.5">
      <c r="C705" s="11"/>
      <c r="D705" s="315"/>
      <c r="E705" s="315"/>
      <c r="F705" s="11"/>
      <c r="G705" s="11"/>
      <c r="H705" s="11"/>
    </row>
    <row r="706" spans="3:8" ht="12.5">
      <c r="C706" s="11"/>
      <c r="D706" s="315"/>
      <c r="E706" s="315"/>
      <c r="F706" s="11"/>
      <c r="G706" s="11"/>
      <c r="H706" s="11"/>
    </row>
    <row r="707" spans="3:8" ht="12.5">
      <c r="C707" s="11"/>
      <c r="D707" s="315"/>
      <c r="E707" s="315"/>
      <c r="F707" s="11"/>
      <c r="G707" s="11"/>
      <c r="H707" s="11"/>
    </row>
    <row r="708" spans="3:8" ht="12.5">
      <c r="C708" s="11"/>
      <c r="D708" s="315"/>
      <c r="E708" s="315"/>
      <c r="F708" s="11"/>
      <c r="G708" s="11"/>
      <c r="H708" s="11"/>
    </row>
    <row r="709" spans="3:8" ht="12.5">
      <c r="C709" s="11"/>
      <c r="D709" s="315"/>
      <c r="E709" s="315"/>
      <c r="F709" s="11"/>
      <c r="G709" s="11"/>
      <c r="H709" s="11"/>
    </row>
    <row r="710" spans="3:8" ht="12.5">
      <c r="C710" s="11"/>
      <c r="D710" s="315"/>
      <c r="E710" s="315"/>
      <c r="F710" s="11"/>
      <c r="G710" s="11"/>
      <c r="H710" s="11"/>
    </row>
    <row r="711" spans="3:8" ht="12.5">
      <c r="C711" s="11"/>
      <c r="D711" s="315"/>
      <c r="E711" s="315"/>
      <c r="F711" s="11"/>
      <c r="G711" s="11"/>
      <c r="H711" s="11"/>
    </row>
    <row r="712" spans="3:8" ht="12.5">
      <c r="C712" s="11"/>
      <c r="D712" s="315"/>
      <c r="E712" s="315"/>
      <c r="F712" s="11"/>
      <c r="G712" s="11"/>
      <c r="H712" s="11"/>
    </row>
    <row r="713" spans="3:8" ht="12.5">
      <c r="C713" s="11"/>
      <c r="D713" s="315"/>
      <c r="E713" s="315"/>
      <c r="F713" s="11"/>
      <c r="G713" s="11"/>
      <c r="H713" s="11"/>
    </row>
    <row r="714" spans="3:8" ht="12.5">
      <c r="C714" s="11"/>
      <c r="D714" s="315"/>
      <c r="E714" s="315"/>
      <c r="F714" s="11"/>
      <c r="G714" s="11"/>
      <c r="H714" s="11"/>
    </row>
    <row r="715" spans="3:8" ht="12.5">
      <c r="C715" s="11"/>
      <c r="D715" s="315"/>
      <c r="E715" s="315"/>
      <c r="F715" s="11"/>
      <c r="G715" s="11"/>
      <c r="H715" s="11"/>
    </row>
    <row r="716" spans="3:8" ht="12.5">
      <c r="C716" s="11"/>
      <c r="D716" s="315"/>
      <c r="E716" s="315"/>
      <c r="F716" s="11"/>
      <c r="G716" s="11"/>
      <c r="H716" s="11"/>
    </row>
    <row r="717" spans="3:8" ht="12.5">
      <c r="C717" s="11"/>
      <c r="D717" s="315"/>
      <c r="E717" s="315"/>
      <c r="F717" s="11"/>
      <c r="G717" s="11"/>
      <c r="H717" s="11"/>
    </row>
    <row r="718" spans="3:8" ht="12.5">
      <c r="C718" s="11"/>
      <c r="D718" s="315"/>
      <c r="E718" s="315"/>
      <c r="F718" s="11"/>
      <c r="G718" s="11"/>
      <c r="H718" s="11"/>
    </row>
    <row r="719" spans="3:8" ht="12.5">
      <c r="C719" s="11"/>
      <c r="D719" s="315"/>
      <c r="E719" s="315"/>
      <c r="F719" s="11"/>
      <c r="G719" s="11"/>
      <c r="H719" s="11"/>
    </row>
    <row r="720" spans="3:8" ht="12.5">
      <c r="C720" s="11"/>
      <c r="D720" s="315"/>
      <c r="E720" s="315"/>
      <c r="F720" s="11"/>
      <c r="G720" s="11"/>
      <c r="H720" s="11"/>
    </row>
    <row r="721" spans="3:8" ht="12.5">
      <c r="C721" s="11"/>
      <c r="D721" s="315"/>
      <c r="E721" s="315"/>
      <c r="F721" s="11"/>
      <c r="G721" s="11"/>
      <c r="H721" s="11"/>
    </row>
    <row r="722" spans="3:8" ht="12.5">
      <c r="C722" s="11"/>
      <c r="D722" s="315"/>
      <c r="E722" s="315"/>
      <c r="F722" s="11"/>
      <c r="G722" s="11"/>
      <c r="H722" s="11"/>
    </row>
    <row r="723" spans="3:8" ht="12.5">
      <c r="C723" s="11"/>
      <c r="D723" s="315"/>
      <c r="E723" s="315"/>
      <c r="F723" s="11"/>
      <c r="G723" s="11"/>
      <c r="H723" s="11"/>
    </row>
    <row r="724" spans="3:8" ht="12.5">
      <c r="C724" s="11"/>
      <c r="D724" s="315"/>
      <c r="E724" s="315"/>
      <c r="F724" s="11"/>
      <c r="G724" s="11"/>
      <c r="H724" s="11"/>
    </row>
    <row r="725" spans="3:8" ht="12.5">
      <c r="C725" s="11"/>
      <c r="D725" s="315"/>
      <c r="E725" s="315"/>
      <c r="F725" s="11"/>
      <c r="G725" s="11"/>
      <c r="H725" s="11"/>
    </row>
    <row r="726" spans="3:8" ht="12.5">
      <c r="C726" s="11"/>
      <c r="D726" s="315"/>
      <c r="E726" s="315"/>
      <c r="F726" s="11"/>
      <c r="G726" s="11"/>
      <c r="H726" s="11"/>
    </row>
    <row r="727" spans="3:8" ht="12.5">
      <c r="C727" s="11"/>
      <c r="D727" s="315"/>
      <c r="E727" s="315"/>
      <c r="F727" s="11"/>
      <c r="G727" s="11"/>
      <c r="H727" s="11"/>
    </row>
    <row r="728" spans="3:8" ht="12.5">
      <c r="C728" s="11"/>
      <c r="D728" s="315"/>
      <c r="E728" s="315"/>
      <c r="F728" s="11"/>
      <c r="G728" s="11"/>
      <c r="H728" s="11"/>
    </row>
    <row r="729" spans="3:8" ht="12.5">
      <c r="C729" s="11"/>
      <c r="D729" s="315"/>
      <c r="E729" s="315"/>
      <c r="F729" s="11"/>
      <c r="G729" s="11"/>
      <c r="H729" s="11"/>
    </row>
    <row r="730" spans="3:8" ht="12.5">
      <c r="C730" s="11"/>
      <c r="D730" s="315"/>
      <c r="E730" s="315"/>
      <c r="F730" s="11"/>
      <c r="G730" s="11"/>
      <c r="H730" s="11"/>
    </row>
    <row r="731" spans="3:8" ht="12.5">
      <c r="C731" s="11"/>
      <c r="D731" s="315"/>
      <c r="E731" s="315"/>
      <c r="F731" s="11"/>
      <c r="G731" s="11"/>
      <c r="H731" s="11"/>
    </row>
    <row r="732" spans="3:8" ht="12.5">
      <c r="C732" s="11"/>
      <c r="D732" s="315"/>
      <c r="E732" s="315"/>
      <c r="F732" s="11"/>
      <c r="G732" s="11"/>
      <c r="H732" s="11"/>
    </row>
    <row r="733" spans="3:8" ht="12.5">
      <c r="C733" s="11"/>
      <c r="D733" s="315"/>
      <c r="E733" s="315"/>
      <c r="F733" s="11"/>
      <c r="G733" s="11"/>
      <c r="H733" s="11"/>
    </row>
    <row r="734" spans="3:8" ht="12.5">
      <c r="C734" s="11"/>
      <c r="D734" s="315"/>
      <c r="E734" s="315"/>
      <c r="F734" s="11"/>
      <c r="G734" s="11"/>
      <c r="H734" s="11"/>
    </row>
    <row r="735" spans="3:8" ht="12.5">
      <c r="C735" s="11"/>
      <c r="D735" s="315"/>
      <c r="E735" s="315"/>
      <c r="F735" s="11"/>
      <c r="G735" s="11"/>
      <c r="H735" s="11"/>
    </row>
    <row r="736" spans="3:8" ht="12.5">
      <c r="C736" s="11"/>
      <c r="D736" s="315"/>
      <c r="E736" s="315"/>
      <c r="F736" s="11"/>
      <c r="G736" s="11"/>
      <c r="H736" s="11"/>
    </row>
    <row r="737" spans="3:8" ht="12.5">
      <c r="C737" s="11"/>
      <c r="D737" s="315"/>
      <c r="E737" s="315"/>
      <c r="F737" s="11"/>
      <c r="G737" s="11"/>
      <c r="H737" s="11"/>
    </row>
    <row r="738" spans="3:8" ht="12.5">
      <c r="C738" s="11"/>
      <c r="D738" s="315"/>
      <c r="E738" s="315"/>
      <c r="F738" s="11"/>
      <c r="G738" s="11"/>
      <c r="H738" s="11"/>
    </row>
    <row r="739" spans="3:8" ht="12.5">
      <c r="C739" s="11"/>
      <c r="D739" s="315"/>
      <c r="E739" s="315"/>
      <c r="F739" s="11"/>
      <c r="G739" s="11"/>
      <c r="H739" s="11"/>
    </row>
    <row r="740" spans="3:8" ht="12.5">
      <c r="C740" s="11"/>
      <c r="D740" s="315"/>
      <c r="E740" s="315"/>
      <c r="F740" s="11"/>
      <c r="G740" s="11"/>
      <c r="H740" s="11"/>
    </row>
    <row r="741" spans="3:8" ht="12.5">
      <c r="C741" s="11"/>
      <c r="D741" s="315"/>
      <c r="E741" s="315"/>
      <c r="F741" s="11"/>
      <c r="G741" s="11"/>
      <c r="H741" s="11"/>
    </row>
    <row r="742" spans="3:8" ht="12.5">
      <c r="C742" s="11"/>
      <c r="D742" s="315"/>
      <c r="E742" s="315"/>
      <c r="F742" s="11"/>
      <c r="G742" s="11"/>
      <c r="H742" s="11"/>
    </row>
    <row r="743" spans="3:8" ht="12.5">
      <c r="C743" s="11"/>
      <c r="D743" s="315"/>
      <c r="E743" s="315"/>
      <c r="F743" s="11"/>
      <c r="G743" s="11"/>
      <c r="H743" s="11"/>
    </row>
    <row r="744" spans="3:8" ht="12.5">
      <c r="C744" s="11"/>
      <c r="D744" s="315"/>
      <c r="E744" s="315"/>
      <c r="F744" s="11"/>
      <c r="G744" s="11"/>
      <c r="H744" s="11"/>
    </row>
    <row r="745" spans="3:8" ht="12.5">
      <c r="C745" s="11"/>
      <c r="D745" s="315"/>
      <c r="E745" s="315"/>
      <c r="F745" s="11"/>
      <c r="G745" s="11"/>
      <c r="H745" s="11"/>
    </row>
    <row r="746" spans="3:8" ht="12.5">
      <c r="C746" s="11"/>
      <c r="D746" s="315"/>
      <c r="E746" s="315"/>
      <c r="F746" s="11"/>
      <c r="G746" s="11"/>
      <c r="H746" s="11"/>
    </row>
    <row r="747" spans="3:8" ht="12.5">
      <c r="C747" s="11"/>
      <c r="D747" s="315"/>
      <c r="E747" s="315"/>
      <c r="F747" s="11"/>
      <c r="G747" s="11"/>
      <c r="H747" s="11"/>
    </row>
    <row r="748" spans="3:8" ht="12.5">
      <c r="C748" s="11"/>
      <c r="D748" s="315"/>
      <c r="E748" s="315"/>
      <c r="F748" s="11"/>
      <c r="G748" s="11"/>
      <c r="H748" s="11"/>
    </row>
    <row r="749" spans="3:8" ht="12.5">
      <c r="C749" s="11"/>
      <c r="D749" s="315"/>
      <c r="E749" s="315"/>
      <c r="F749" s="11"/>
      <c r="G749" s="11"/>
      <c r="H749" s="11"/>
    </row>
    <row r="750" spans="3:8" ht="12.5">
      <c r="C750" s="11"/>
      <c r="D750" s="315"/>
      <c r="E750" s="315"/>
      <c r="F750" s="11"/>
      <c r="G750" s="11"/>
      <c r="H750" s="11"/>
    </row>
    <row r="751" spans="3:8" ht="12.5">
      <c r="C751" s="11"/>
      <c r="D751" s="315"/>
      <c r="E751" s="315"/>
      <c r="F751" s="11"/>
      <c r="G751" s="11"/>
      <c r="H751" s="11"/>
    </row>
    <row r="752" spans="3:8" ht="12.5">
      <c r="C752" s="11"/>
      <c r="D752" s="315"/>
      <c r="E752" s="315"/>
      <c r="F752" s="11"/>
      <c r="G752" s="11"/>
      <c r="H752" s="11"/>
    </row>
    <row r="753" spans="3:8" ht="12.5">
      <c r="C753" s="11"/>
      <c r="D753" s="315"/>
      <c r="E753" s="315"/>
      <c r="F753" s="11"/>
      <c r="G753" s="11"/>
      <c r="H753" s="11"/>
    </row>
    <row r="754" spans="3:8" ht="12.5">
      <c r="C754" s="11"/>
      <c r="D754" s="315"/>
      <c r="E754" s="315"/>
      <c r="F754" s="11"/>
      <c r="G754" s="11"/>
      <c r="H754" s="11"/>
    </row>
    <row r="755" spans="3:8" ht="12.5">
      <c r="C755" s="11"/>
      <c r="D755" s="315"/>
      <c r="E755" s="315"/>
      <c r="F755" s="11"/>
      <c r="G755" s="11"/>
      <c r="H755" s="11"/>
    </row>
    <row r="756" spans="3:8" ht="12.5">
      <c r="C756" s="11"/>
      <c r="D756" s="315"/>
      <c r="E756" s="315"/>
      <c r="F756" s="11"/>
      <c r="G756" s="11"/>
      <c r="H756" s="11"/>
    </row>
    <row r="757" spans="3:8" ht="12.5">
      <c r="C757" s="11"/>
      <c r="D757" s="315"/>
      <c r="E757" s="315"/>
      <c r="F757" s="11"/>
      <c r="G757" s="11"/>
      <c r="H757" s="11"/>
    </row>
    <row r="758" spans="3:8" ht="12.5">
      <c r="C758" s="11"/>
      <c r="D758" s="315"/>
      <c r="E758" s="315"/>
      <c r="F758" s="11"/>
      <c r="G758" s="11"/>
      <c r="H758" s="11"/>
    </row>
    <row r="759" spans="3:8" ht="12.5">
      <c r="C759" s="11"/>
      <c r="D759" s="315"/>
      <c r="E759" s="315"/>
      <c r="F759" s="11"/>
      <c r="G759" s="11"/>
      <c r="H759" s="11"/>
    </row>
    <row r="760" spans="3:8" ht="12.5">
      <c r="C760" s="11"/>
      <c r="D760" s="315"/>
      <c r="E760" s="315"/>
      <c r="F760" s="11"/>
      <c r="G760" s="11"/>
      <c r="H760" s="11"/>
    </row>
    <row r="761" spans="3:8" ht="12.5">
      <c r="C761" s="11"/>
      <c r="D761" s="315"/>
      <c r="E761" s="315"/>
      <c r="F761" s="11"/>
      <c r="G761" s="11"/>
      <c r="H761" s="11"/>
    </row>
    <row r="762" spans="3:8" ht="12.5">
      <c r="C762" s="11"/>
      <c r="D762" s="315"/>
      <c r="E762" s="315"/>
      <c r="F762" s="11"/>
      <c r="G762" s="11"/>
      <c r="H762" s="11"/>
    </row>
    <row r="763" spans="3:8" ht="12.5">
      <c r="C763" s="11"/>
      <c r="D763" s="315"/>
      <c r="E763" s="315"/>
      <c r="F763" s="11"/>
      <c r="G763" s="11"/>
      <c r="H763" s="11"/>
    </row>
    <row r="764" spans="3:8" ht="12.5">
      <c r="C764" s="11"/>
      <c r="D764" s="315"/>
      <c r="E764" s="315"/>
      <c r="F764" s="11"/>
      <c r="G764" s="11"/>
      <c r="H764" s="11"/>
    </row>
    <row r="765" spans="3:8" ht="12.5">
      <c r="C765" s="11"/>
      <c r="D765" s="315"/>
      <c r="E765" s="315"/>
      <c r="F765" s="11"/>
      <c r="G765" s="11"/>
      <c r="H765" s="11"/>
    </row>
    <row r="766" spans="3:8" ht="12.5">
      <c r="C766" s="11"/>
      <c r="D766" s="315"/>
      <c r="E766" s="315"/>
      <c r="F766" s="11"/>
      <c r="G766" s="11"/>
      <c r="H766" s="11"/>
    </row>
    <row r="767" spans="3:8" ht="12.5">
      <c r="C767" s="11"/>
      <c r="D767" s="315"/>
      <c r="E767" s="315"/>
      <c r="F767" s="11"/>
      <c r="G767" s="11"/>
      <c r="H767" s="11"/>
    </row>
    <row r="768" spans="3:8" ht="12.5">
      <c r="C768" s="11"/>
      <c r="D768" s="315"/>
      <c r="E768" s="315"/>
      <c r="F768" s="11"/>
      <c r="G768" s="11"/>
      <c r="H768" s="11"/>
    </row>
    <row r="769" spans="3:8" ht="12.5">
      <c r="C769" s="11"/>
      <c r="D769" s="315"/>
      <c r="E769" s="315"/>
      <c r="F769" s="11"/>
      <c r="G769" s="11"/>
      <c r="H769" s="11"/>
    </row>
    <row r="770" spans="3:8" ht="12.5">
      <c r="C770" s="11"/>
      <c r="D770" s="315"/>
      <c r="E770" s="315"/>
      <c r="F770" s="11"/>
      <c r="G770" s="11"/>
      <c r="H770" s="11"/>
    </row>
    <row r="771" spans="3:8" ht="12.5">
      <c r="C771" s="11"/>
      <c r="D771" s="315"/>
      <c r="E771" s="315"/>
      <c r="F771" s="11"/>
      <c r="G771" s="11"/>
      <c r="H771" s="11"/>
    </row>
    <row r="772" spans="3:8" ht="12.5">
      <c r="C772" s="11"/>
      <c r="D772" s="315"/>
      <c r="E772" s="315"/>
      <c r="F772" s="11"/>
      <c r="G772" s="11"/>
      <c r="H772" s="11"/>
    </row>
    <row r="773" spans="3:8" ht="12.5">
      <c r="C773" s="11"/>
      <c r="D773" s="315"/>
      <c r="E773" s="315"/>
      <c r="F773" s="11"/>
      <c r="G773" s="11"/>
      <c r="H773" s="11"/>
    </row>
    <row r="774" spans="3:8" ht="12.5">
      <c r="C774" s="11"/>
      <c r="D774" s="315"/>
      <c r="E774" s="315"/>
      <c r="F774" s="11"/>
      <c r="G774" s="11"/>
      <c r="H774" s="11"/>
    </row>
    <row r="775" spans="3:8" ht="12.5">
      <c r="C775" s="11"/>
      <c r="D775" s="315"/>
      <c r="E775" s="315"/>
      <c r="F775" s="11"/>
      <c r="G775" s="11"/>
      <c r="H775" s="11"/>
    </row>
    <row r="776" spans="3:8" ht="12.5">
      <c r="C776" s="11"/>
      <c r="D776" s="315"/>
      <c r="E776" s="315"/>
      <c r="F776" s="11"/>
      <c r="G776" s="11"/>
      <c r="H776" s="11"/>
    </row>
    <row r="777" spans="3:8" ht="12.5">
      <c r="C777" s="11"/>
      <c r="D777" s="315"/>
      <c r="E777" s="315"/>
      <c r="F777" s="11"/>
      <c r="G777" s="11"/>
      <c r="H777" s="11"/>
    </row>
    <row r="778" spans="3:8" ht="12.5">
      <c r="C778" s="11"/>
      <c r="D778" s="315"/>
      <c r="E778" s="315"/>
      <c r="F778" s="11"/>
      <c r="G778" s="11"/>
      <c r="H778" s="11"/>
    </row>
    <row r="779" spans="3:8" ht="12.5">
      <c r="C779" s="11"/>
      <c r="D779" s="315"/>
      <c r="E779" s="315"/>
      <c r="F779" s="11"/>
      <c r="G779" s="11"/>
      <c r="H779" s="11"/>
    </row>
    <row r="780" spans="3:8" ht="12.5">
      <c r="C780" s="11"/>
      <c r="D780" s="315"/>
      <c r="E780" s="315"/>
      <c r="F780" s="11"/>
      <c r="G780" s="11"/>
      <c r="H780" s="11"/>
    </row>
    <row r="781" spans="3:8" ht="12.5">
      <c r="C781" s="11"/>
      <c r="D781" s="315"/>
      <c r="E781" s="315"/>
      <c r="F781" s="11"/>
      <c r="G781" s="11"/>
      <c r="H781" s="11"/>
    </row>
    <row r="782" spans="3:8" ht="12.5">
      <c r="C782" s="11"/>
      <c r="D782" s="315"/>
      <c r="E782" s="315"/>
      <c r="F782" s="11"/>
      <c r="G782" s="11"/>
      <c r="H782" s="11"/>
    </row>
    <row r="783" spans="3:8" ht="12.5">
      <c r="C783" s="11"/>
      <c r="D783" s="315"/>
      <c r="E783" s="315"/>
      <c r="F783" s="11"/>
      <c r="G783" s="11"/>
      <c r="H783" s="11"/>
    </row>
    <row r="784" spans="3:8" ht="12.5">
      <c r="C784" s="11"/>
      <c r="D784" s="315"/>
      <c r="E784" s="315"/>
      <c r="F784" s="11"/>
      <c r="G784" s="11"/>
      <c r="H784" s="11"/>
    </row>
    <row r="785" spans="3:8" ht="12.5">
      <c r="C785" s="11"/>
      <c r="D785" s="315"/>
      <c r="E785" s="315"/>
      <c r="F785" s="11"/>
      <c r="G785" s="11"/>
      <c r="H785" s="11"/>
    </row>
    <row r="786" spans="3:8" ht="12.5">
      <c r="C786" s="11"/>
      <c r="D786" s="315"/>
      <c r="E786" s="315"/>
      <c r="F786" s="11"/>
      <c r="G786" s="11"/>
      <c r="H786" s="11"/>
    </row>
    <row r="787" spans="3:8" ht="12.5">
      <c r="C787" s="11"/>
      <c r="D787" s="315"/>
      <c r="E787" s="315"/>
      <c r="F787" s="11"/>
      <c r="G787" s="11"/>
      <c r="H787" s="11"/>
    </row>
    <row r="788" spans="3:8" ht="12.5">
      <c r="C788" s="11"/>
      <c r="D788" s="315"/>
      <c r="E788" s="315"/>
      <c r="F788" s="11"/>
      <c r="G788" s="11"/>
      <c r="H788" s="11"/>
    </row>
    <row r="789" spans="3:8" ht="12.5">
      <c r="C789" s="11"/>
      <c r="D789" s="315"/>
      <c r="E789" s="315"/>
      <c r="F789" s="11"/>
      <c r="G789" s="11"/>
      <c r="H789" s="11"/>
    </row>
    <row r="790" spans="3:8" ht="12.5">
      <c r="C790" s="11"/>
      <c r="D790" s="315"/>
      <c r="E790" s="315"/>
      <c r="F790" s="11"/>
      <c r="G790" s="11"/>
      <c r="H790" s="11"/>
    </row>
    <row r="791" spans="3:8" ht="12.5">
      <c r="C791" s="11"/>
      <c r="D791" s="315"/>
      <c r="E791" s="315"/>
      <c r="F791" s="11"/>
      <c r="G791" s="11"/>
      <c r="H791" s="11"/>
    </row>
    <row r="792" spans="3:8" ht="12.5">
      <c r="C792" s="11"/>
      <c r="D792" s="315"/>
      <c r="E792" s="315"/>
      <c r="F792" s="11"/>
      <c r="G792" s="11"/>
      <c r="H792" s="11"/>
    </row>
    <row r="793" spans="3:8" ht="12.5">
      <c r="C793" s="11"/>
      <c r="D793" s="315"/>
      <c r="E793" s="315"/>
      <c r="F793" s="11"/>
      <c r="G793" s="11"/>
      <c r="H793" s="11"/>
    </row>
    <row r="794" spans="3:8" ht="12.5">
      <c r="C794" s="11"/>
      <c r="D794" s="315"/>
      <c r="E794" s="315"/>
      <c r="F794" s="11"/>
      <c r="G794" s="11"/>
      <c r="H794" s="11"/>
    </row>
    <row r="795" spans="3:8" ht="12.5">
      <c r="C795" s="11"/>
      <c r="D795" s="315"/>
      <c r="E795" s="315"/>
      <c r="F795" s="11"/>
      <c r="G795" s="11"/>
      <c r="H795" s="11"/>
    </row>
    <row r="796" spans="3:8" ht="12.5">
      <c r="C796" s="11"/>
      <c r="D796" s="315"/>
      <c r="E796" s="315"/>
      <c r="F796" s="11"/>
      <c r="G796" s="11"/>
      <c r="H796" s="11"/>
    </row>
    <row r="797" spans="3:8" ht="12.5">
      <c r="C797" s="11"/>
      <c r="D797" s="315"/>
      <c r="E797" s="315"/>
      <c r="F797" s="11"/>
      <c r="G797" s="11"/>
      <c r="H797" s="11"/>
    </row>
    <row r="798" spans="3:8" ht="12.5">
      <c r="C798" s="11"/>
      <c r="D798" s="315"/>
      <c r="E798" s="315"/>
      <c r="F798" s="11"/>
      <c r="G798" s="11"/>
      <c r="H798" s="11"/>
    </row>
    <row r="799" spans="3:8" ht="12.5">
      <c r="C799" s="11"/>
      <c r="D799" s="315"/>
      <c r="E799" s="315"/>
      <c r="F799" s="11"/>
      <c r="G799" s="11"/>
      <c r="H799" s="11"/>
    </row>
    <row r="800" spans="3:8" ht="12.5">
      <c r="C800" s="11"/>
      <c r="D800" s="315"/>
      <c r="E800" s="315"/>
      <c r="F800" s="11"/>
      <c r="G800" s="11"/>
      <c r="H800" s="11"/>
    </row>
    <row r="801" spans="3:8" ht="12.5">
      <c r="C801" s="11"/>
      <c r="D801" s="315"/>
      <c r="E801" s="315"/>
      <c r="F801" s="11"/>
      <c r="G801" s="11"/>
      <c r="H801" s="11"/>
    </row>
    <row r="802" spans="3:8" ht="12.5">
      <c r="C802" s="11"/>
      <c r="D802" s="315"/>
      <c r="E802" s="315"/>
      <c r="F802" s="11"/>
      <c r="G802" s="11"/>
      <c r="H802" s="11"/>
    </row>
    <row r="803" spans="3:8" ht="12.5">
      <c r="C803" s="11"/>
      <c r="D803" s="315"/>
      <c r="E803" s="315"/>
      <c r="F803" s="11"/>
      <c r="G803" s="11"/>
      <c r="H803" s="11"/>
    </row>
    <row r="804" spans="3:8" ht="12.5">
      <c r="C804" s="11"/>
      <c r="D804" s="315"/>
      <c r="E804" s="315"/>
      <c r="F804" s="11"/>
      <c r="G804" s="11"/>
      <c r="H804" s="11"/>
    </row>
    <row r="805" spans="3:8" ht="12.5">
      <c r="C805" s="11"/>
      <c r="D805" s="315"/>
      <c r="E805" s="315"/>
      <c r="F805" s="11"/>
      <c r="G805" s="11"/>
      <c r="H805" s="11"/>
    </row>
    <row r="806" spans="3:8" ht="12.5">
      <c r="C806" s="11"/>
      <c r="D806" s="315"/>
      <c r="E806" s="315"/>
      <c r="F806" s="11"/>
      <c r="G806" s="11"/>
      <c r="H806" s="11"/>
    </row>
    <row r="807" spans="3:8" ht="12.5">
      <c r="C807" s="11"/>
      <c r="D807" s="315"/>
      <c r="E807" s="315"/>
      <c r="F807" s="11"/>
      <c r="G807" s="11"/>
      <c r="H807" s="11"/>
    </row>
    <row r="808" spans="3:8" ht="12.5">
      <c r="C808" s="11"/>
      <c r="D808" s="315"/>
      <c r="E808" s="315"/>
      <c r="F808" s="11"/>
      <c r="G808" s="11"/>
      <c r="H808" s="11"/>
    </row>
    <row r="809" spans="3:8" ht="12.5">
      <c r="C809" s="11"/>
      <c r="D809" s="315"/>
      <c r="E809" s="315"/>
      <c r="F809" s="11"/>
      <c r="G809" s="11"/>
      <c r="H809" s="11"/>
    </row>
    <row r="810" spans="3:8" ht="12.5">
      <c r="C810" s="11"/>
      <c r="D810" s="315"/>
      <c r="E810" s="315"/>
      <c r="F810" s="11"/>
      <c r="G810" s="11"/>
      <c r="H810" s="11"/>
    </row>
    <row r="811" spans="3:8" ht="12.5">
      <c r="C811" s="11"/>
      <c r="D811" s="315"/>
      <c r="E811" s="315"/>
      <c r="F811" s="11"/>
      <c r="G811" s="11"/>
      <c r="H811" s="11"/>
    </row>
    <row r="812" spans="3:8" ht="12.5">
      <c r="C812" s="11"/>
      <c r="D812" s="315"/>
      <c r="E812" s="315"/>
      <c r="F812" s="11"/>
      <c r="G812" s="11"/>
      <c r="H812" s="11"/>
    </row>
    <row r="813" spans="3:8" ht="12.5">
      <c r="C813" s="11"/>
      <c r="D813" s="315"/>
      <c r="E813" s="315"/>
      <c r="F813" s="11"/>
      <c r="G813" s="11"/>
      <c r="H813" s="11"/>
    </row>
    <row r="814" spans="3:8" ht="12.5">
      <c r="C814" s="11"/>
      <c r="D814" s="315"/>
      <c r="E814" s="315"/>
      <c r="F814" s="11"/>
      <c r="G814" s="11"/>
      <c r="H814" s="11"/>
    </row>
    <row r="815" spans="3:8" ht="12.5">
      <c r="C815" s="11"/>
      <c r="D815" s="315"/>
      <c r="E815" s="315"/>
      <c r="F815" s="11"/>
      <c r="G815" s="11"/>
      <c r="H815" s="11"/>
    </row>
    <row r="816" spans="3:8" ht="12.5">
      <c r="C816" s="11"/>
      <c r="D816" s="315"/>
      <c r="E816" s="315"/>
      <c r="F816" s="11"/>
      <c r="G816" s="11"/>
      <c r="H816" s="11"/>
    </row>
    <row r="817" spans="3:8" ht="12.5">
      <c r="C817" s="11"/>
      <c r="D817" s="315"/>
      <c r="E817" s="315"/>
      <c r="F817" s="11"/>
      <c r="G817" s="11"/>
      <c r="H817" s="11"/>
    </row>
    <row r="818" spans="3:8" ht="12.5">
      <c r="C818" s="11"/>
      <c r="D818" s="315"/>
      <c r="E818" s="315"/>
      <c r="F818" s="11"/>
      <c r="G818" s="11"/>
      <c r="H818" s="11"/>
    </row>
    <row r="819" spans="3:8" ht="12.5">
      <c r="C819" s="11"/>
      <c r="D819" s="315"/>
      <c r="E819" s="315"/>
      <c r="F819" s="11"/>
      <c r="G819" s="11"/>
      <c r="H819" s="11"/>
    </row>
    <row r="820" spans="3:8" ht="12.5">
      <c r="C820" s="11"/>
      <c r="D820" s="315"/>
      <c r="E820" s="315"/>
      <c r="F820" s="11"/>
      <c r="G820" s="11"/>
      <c r="H820" s="11"/>
    </row>
    <row r="821" spans="3:8" ht="12.5">
      <c r="C821" s="11"/>
      <c r="D821" s="315"/>
      <c r="E821" s="315"/>
      <c r="F821" s="11"/>
      <c r="G821" s="11"/>
      <c r="H821" s="11"/>
    </row>
    <row r="822" spans="3:8" ht="12.5">
      <c r="C822" s="11"/>
      <c r="D822" s="315"/>
      <c r="E822" s="315"/>
      <c r="F822" s="11"/>
      <c r="G822" s="11"/>
      <c r="H822" s="11"/>
    </row>
    <row r="823" spans="3:8" ht="12.5">
      <c r="C823" s="11"/>
      <c r="D823" s="315"/>
      <c r="E823" s="315"/>
      <c r="F823" s="11"/>
      <c r="G823" s="11"/>
      <c r="H823" s="11"/>
    </row>
    <row r="824" spans="3:8" ht="12.5">
      <c r="C824" s="11"/>
      <c r="D824" s="315"/>
      <c r="E824" s="315"/>
      <c r="F824" s="11"/>
      <c r="G824" s="11"/>
      <c r="H824" s="11"/>
    </row>
    <row r="825" spans="3:8" ht="12.5">
      <c r="C825" s="11"/>
      <c r="D825" s="315"/>
      <c r="E825" s="315"/>
      <c r="F825" s="11"/>
      <c r="G825" s="11"/>
      <c r="H825" s="11"/>
    </row>
    <row r="826" spans="3:8" ht="12.5">
      <c r="C826" s="11"/>
      <c r="D826" s="315"/>
      <c r="E826" s="315"/>
      <c r="F826" s="11"/>
      <c r="G826" s="11"/>
      <c r="H826" s="11"/>
    </row>
    <row r="827" spans="3:8" ht="12.5">
      <c r="C827" s="11"/>
      <c r="D827" s="315"/>
      <c r="E827" s="315"/>
      <c r="F827" s="11"/>
      <c r="G827" s="11"/>
      <c r="H827" s="11"/>
    </row>
    <row r="828" spans="3:8" ht="12.5">
      <c r="C828" s="11"/>
      <c r="D828" s="315"/>
      <c r="E828" s="315"/>
      <c r="F828" s="11"/>
      <c r="G828" s="11"/>
      <c r="H828" s="11"/>
    </row>
    <row r="829" spans="3:8" ht="12.5">
      <c r="C829" s="11"/>
      <c r="D829" s="315"/>
      <c r="E829" s="315"/>
      <c r="F829" s="11"/>
      <c r="G829" s="11"/>
      <c r="H829" s="11"/>
    </row>
    <row r="830" spans="3:8" ht="12.5">
      <c r="C830" s="11"/>
      <c r="D830" s="315"/>
      <c r="E830" s="315"/>
      <c r="F830" s="11"/>
      <c r="G830" s="11"/>
      <c r="H830" s="11"/>
    </row>
    <row r="831" spans="3:8" ht="12.5">
      <c r="C831" s="11"/>
      <c r="D831" s="315"/>
      <c r="E831" s="315"/>
      <c r="F831" s="11"/>
      <c r="G831" s="11"/>
      <c r="H831" s="11"/>
    </row>
    <row r="832" spans="3:8" ht="12.5">
      <c r="C832" s="11"/>
      <c r="D832" s="315"/>
      <c r="E832" s="315"/>
      <c r="F832" s="11"/>
      <c r="G832" s="11"/>
      <c r="H832" s="11"/>
    </row>
    <row r="833" spans="3:8" ht="12.5">
      <c r="C833" s="11"/>
      <c r="D833" s="315"/>
      <c r="E833" s="315"/>
      <c r="F833" s="11"/>
      <c r="G833" s="11"/>
      <c r="H833" s="11"/>
    </row>
    <row r="834" spans="3:8" ht="12.5">
      <c r="C834" s="11"/>
      <c r="D834" s="315"/>
      <c r="E834" s="315"/>
      <c r="F834" s="11"/>
      <c r="G834" s="11"/>
      <c r="H834" s="11"/>
    </row>
    <row r="835" spans="3:8" ht="12.5">
      <c r="C835" s="11"/>
      <c r="D835" s="315"/>
      <c r="E835" s="315"/>
      <c r="F835" s="11"/>
      <c r="G835" s="11"/>
      <c r="H835" s="11"/>
    </row>
    <row r="836" spans="3:8" ht="12.5">
      <c r="C836" s="11"/>
      <c r="D836" s="315"/>
      <c r="E836" s="315"/>
      <c r="F836" s="11"/>
      <c r="G836" s="11"/>
      <c r="H836" s="11"/>
    </row>
    <row r="837" spans="3:8" ht="12.5">
      <c r="C837" s="11"/>
      <c r="D837" s="315"/>
      <c r="E837" s="315"/>
      <c r="F837" s="11"/>
      <c r="G837" s="11"/>
      <c r="H837" s="11"/>
    </row>
    <row r="838" spans="3:8" ht="12.5">
      <c r="C838" s="11"/>
      <c r="D838" s="315"/>
      <c r="E838" s="315"/>
      <c r="F838" s="11"/>
      <c r="G838" s="11"/>
      <c r="H838" s="11"/>
    </row>
    <row r="839" spans="3:8" ht="12.5">
      <c r="C839" s="11"/>
      <c r="D839" s="315"/>
      <c r="E839" s="315"/>
      <c r="F839" s="11"/>
      <c r="G839" s="11"/>
      <c r="H839" s="11"/>
    </row>
    <row r="840" spans="3:8" ht="12.5">
      <c r="C840" s="11"/>
      <c r="D840" s="315"/>
      <c r="E840" s="315"/>
      <c r="F840" s="11"/>
      <c r="G840" s="11"/>
      <c r="H840" s="11"/>
    </row>
    <row r="841" spans="3:8" ht="12.5">
      <c r="C841" s="11"/>
      <c r="D841" s="315"/>
      <c r="E841" s="315"/>
      <c r="F841" s="11"/>
      <c r="G841" s="11"/>
      <c r="H841" s="11"/>
    </row>
    <row r="842" spans="3:8" ht="12.5">
      <c r="C842" s="11"/>
      <c r="D842" s="315"/>
      <c r="E842" s="315"/>
      <c r="F842" s="11"/>
      <c r="G842" s="11"/>
      <c r="H842" s="11"/>
    </row>
    <row r="843" spans="3:8" ht="12.5">
      <c r="C843" s="11"/>
      <c r="D843" s="315"/>
      <c r="E843" s="315"/>
      <c r="F843" s="11"/>
      <c r="G843" s="11"/>
      <c r="H843" s="11"/>
    </row>
    <row r="844" spans="3:8" ht="12.5">
      <c r="C844" s="11"/>
      <c r="D844" s="315"/>
      <c r="E844" s="315"/>
      <c r="F844" s="11"/>
      <c r="G844" s="11"/>
      <c r="H844" s="11"/>
    </row>
    <row r="845" spans="3:8" ht="12.5">
      <c r="C845" s="11"/>
      <c r="D845" s="315"/>
      <c r="E845" s="315"/>
      <c r="F845" s="11"/>
      <c r="G845" s="11"/>
      <c r="H845" s="11"/>
    </row>
    <row r="846" spans="3:8" ht="12.5">
      <c r="C846" s="11"/>
      <c r="D846" s="315"/>
      <c r="E846" s="315"/>
      <c r="F846" s="11"/>
      <c r="G846" s="11"/>
      <c r="H846" s="11"/>
    </row>
    <row r="847" spans="3:8" ht="12.5">
      <c r="C847" s="11"/>
      <c r="D847" s="315"/>
      <c r="E847" s="315"/>
      <c r="F847" s="11"/>
      <c r="G847" s="11"/>
      <c r="H847" s="11"/>
    </row>
    <row r="848" spans="3:8" ht="12.5">
      <c r="C848" s="11"/>
      <c r="D848" s="315"/>
      <c r="E848" s="315"/>
      <c r="F848" s="11"/>
      <c r="G848" s="11"/>
      <c r="H848" s="11"/>
    </row>
    <row r="849" spans="3:8" ht="12.5">
      <c r="C849" s="11"/>
      <c r="D849" s="315"/>
      <c r="E849" s="315"/>
      <c r="F849" s="11"/>
      <c r="G849" s="11"/>
      <c r="H849" s="11"/>
    </row>
    <row r="850" spans="3:8" ht="12.5">
      <c r="C850" s="11"/>
      <c r="D850" s="315"/>
      <c r="E850" s="315"/>
      <c r="F850" s="11"/>
      <c r="G850" s="11"/>
      <c r="H850" s="11"/>
    </row>
    <row r="851" spans="3:8" ht="12.5">
      <c r="C851" s="11"/>
      <c r="D851" s="315"/>
      <c r="E851" s="315"/>
      <c r="F851" s="11"/>
      <c r="G851" s="11"/>
      <c r="H851" s="11"/>
    </row>
    <row r="852" spans="3:8" ht="12.5">
      <c r="C852" s="11"/>
      <c r="D852" s="315"/>
      <c r="E852" s="315"/>
      <c r="F852" s="11"/>
      <c r="G852" s="11"/>
      <c r="H852" s="11"/>
    </row>
    <row r="853" spans="3:8" ht="12.5">
      <c r="C853" s="11"/>
      <c r="D853" s="315"/>
      <c r="E853" s="315"/>
      <c r="F853" s="11"/>
      <c r="G853" s="11"/>
      <c r="H853" s="11"/>
    </row>
    <row r="854" spans="3:8" ht="12.5">
      <c r="C854" s="11"/>
      <c r="D854" s="315"/>
      <c r="E854" s="315"/>
      <c r="F854" s="11"/>
      <c r="G854" s="11"/>
      <c r="H854" s="11"/>
    </row>
    <row r="855" spans="3:8" ht="12.5">
      <c r="C855" s="11"/>
      <c r="D855" s="315"/>
      <c r="E855" s="315"/>
      <c r="F855" s="11"/>
      <c r="G855" s="11"/>
      <c r="H855" s="11"/>
    </row>
    <row r="856" spans="3:8" ht="12.5">
      <c r="C856" s="11"/>
      <c r="D856" s="315"/>
      <c r="E856" s="315"/>
      <c r="F856" s="11"/>
      <c r="G856" s="11"/>
      <c r="H856" s="11"/>
    </row>
    <row r="857" spans="3:8" ht="12.5">
      <c r="C857" s="11"/>
      <c r="D857" s="315"/>
      <c r="E857" s="315"/>
      <c r="F857" s="11"/>
      <c r="G857" s="11"/>
      <c r="H857" s="11"/>
    </row>
    <row r="858" spans="3:8" ht="12.5">
      <c r="C858" s="11"/>
      <c r="D858" s="315"/>
      <c r="E858" s="315"/>
      <c r="F858" s="11"/>
      <c r="G858" s="11"/>
      <c r="H858" s="11"/>
    </row>
    <row r="859" spans="3:8" ht="12.5">
      <c r="C859" s="11"/>
      <c r="D859" s="315"/>
      <c r="E859" s="315"/>
      <c r="F859" s="11"/>
      <c r="G859" s="11"/>
      <c r="H859" s="11"/>
    </row>
    <row r="860" spans="3:8" ht="12.5">
      <c r="C860" s="11"/>
      <c r="D860" s="315"/>
      <c r="E860" s="315"/>
      <c r="F860" s="11"/>
      <c r="G860" s="11"/>
      <c r="H860" s="11"/>
    </row>
    <row r="861" spans="3:8" ht="12.5">
      <c r="C861" s="11"/>
      <c r="D861" s="315"/>
      <c r="E861" s="315"/>
      <c r="F861" s="11"/>
      <c r="G861" s="11"/>
      <c r="H861" s="11"/>
    </row>
    <row r="862" spans="3:8" ht="12.5">
      <c r="C862" s="11"/>
      <c r="D862" s="315"/>
      <c r="E862" s="315"/>
      <c r="F862" s="11"/>
      <c r="G862" s="11"/>
      <c r="H862" s="11"/>
    </row>
    <row r="863" spans="3:8" ht="12.5">
      <c r="C863" s="11"/>
      <c r="D863" s="315"/>
      <c r="E863" s="315"/>
      <c r="F863" s="11"/>
      <c r="G863" s="11"/>
      <c r="H863" s="11"/>
    </row>
    <row r="864" spans="3:8" ht="12.5">
      <c r="C864" s="11"/>
      <c r="D864" s="315"/>
      <c r="E864" s="315"/>
      <c r="F864" s="11"/>
      <c r="G864" s="11"/>
      <c r="H864" s="11"/>
    </row>
    <row r="865" spans="3:8" ht="12.5">
      <c r="C865" s="11"/>
      <c r="D865" s="315"/>
      <c r="E865" s="315"/>
      <c r="F865" s="11"/>
      <c r="G865" s="11"/>
      <c r="H865" s="11"/>
    </row>
    <row r="866" spans="3:8" ht="12.5">
      <c r="C866" s="11"/>
      <c r="D866" s="315"/>
      <c r="E866" s="315"/>
      <c r="F866" s="11"/>
      <c r="G866" s="11"/>
      <c r="H866" s="11"/>
    </row>
    <row r="867" spans="3:8" ht="12.5">
      <c r="C867" s="11"/>
      <c r="D867" s="315"/>
      <c r="E867" s="315"/>
      <c r="F867" s="11"/>
      <c r="G867" s="11"/>
      <c r="H867" s="11"/>
    </row>
    <row r="868" spans="3:8" ht="12.5">
      <c r="C868" s="11"/>
      <c r="D868" s="315"/>
      <c r="E868" s="315"/>
      <c r="F868" s="11"/>
      <c r="G868" s="11"/>
      <c r="H868" s="11"/>
    </row>
    <row r="869" spans="3:8" ht="12.5">
      <c r="C869" s="11"/>
      <c r="D869" s="315"/>
      <c r="E869" s="315"/>
      <c r="F869" s="11"/>
      <c r="G869" s="11"/>
      <c r="H869" s="11"/>
    </row>
    <row r="870" spans="3:8" ht="12.5">
      <c r="C870" s="11"/>
      <c r="D870" s="315"/>
      <c r="E870" s="315"/>
      <c r="F870" s="11"/>
      <c r="G870" s="11"/>
      <c r="H870" s="11"/>
    </row>
    <row r="871" spans="3:8" ht="12.5">
      <c r="C871" s="11"/>
      <c r="D871" s="315"/>
      <c r="E871" s="315"/>
      <c r="F871" s="11"/>
      <c r="G871" s="11"/>
      <c r="H871" s="11"/>
    </row>
    <row r="872" spans="3:8" ht="12.5">
      <c r="C872" s="11"/>
      <c r="D872" s="315"/>
      <c r="E872" s="315"/>
      <c r="F872" s="11"/>
      <c r="G872" s="11"/>
      <c r="H872" s="11"/>
    </row>
    <row r="873" spans="3:8" ht="12.5">
      <c r="C873" s="11"/>
      <c r="D873" s="315"/>
      <c r="E873" s="315"/>
      <c r="F873" s="11"/>
      <c r="G873" s="11"/>
      <c r="H873" s="11"/>
    </row>
    <row r="874" spans="3:8" ht="12.5">
      <c r="C874" s="11"/>
      <c r="D874" s="315"/>
      <c r="E874" s="315"/>
      <c r="F874" s="11"/>
      <c r="G874" s="11"/>
      <c r="H874" s="11"/>
    </row>
    <row r="875" spans="3:8" ht="12.5">
      <c r="C875" s="11"/>
      <c r="D875" s="315"/>
      <c r="E875" s="315"/>
      <c r="F875" s="11"/>
      <c r="G875" s="11"/>
      <c r="H875" s="11"/>
    </row>
    <row r="876" spans="3:8" ht="12.5">
      <c r="C876" s="11"/>
      <c r="D876" s="315"/>
      <c r="E876" s="315"/>
      <c r="F876" s="11"/>
      <c r="G876" s="11"/>
      <c r="H876" s="11"/>
    </row>
    <row r="877" spans="3:8" ht="12.5">
      <c r="C877" s="11"/>
      <c r="D877" s="315"/>
      <c r="E877" s="315"/>
      <c r="F877" s="11"/>
      <c r="G877" s="11"/>
      <c r="H877" s="11"/>
    </row>
    <row r="878" spans="3:8" ht="12.5">
      <c r="C878" s="11"/>
      <c r="D878" s="315"/>
      <c r="E878" s="315"/>
      <c r="F878" s="11"/>
      <c r="G878" s="11"/>
      <c r="H878" s="11"/>
    </row>
    <row r="879" spans="3:8" ht="12.5">
      <c r="C879" s="11"/>
      <c r="D879" s="315"/>
      <c r="E879" s="315"/>
      <c r="F879" s="11"/>
      <c r="G879" s="11"/>
      <c r="H879" s="11"/>
    </row>
    <row r="880" spans="3:8" ht="12.5">
      <c r="C880" s="11"/>
      <c r="D880" s="315"/>
      <c r="E880" s="315"/>
      <c r="F880" s="11"/>
      <c r="G880" s="11"/>
      <c r="H880" s="11"/>
    </row>
    <row r="881" spans="3:8" ht="12.5">
      <c r="C881" s="11"/>
      <c r="D881" s="315"/>
      <c r="E881" s="315"/>
      <c r="F881" s="11"/>
      <c r="G881" s="11"/>
      <c r="H881" s="11"/>
    </row>
    <row r="882" spans="3:8" ht="12.5">
      <c r="C882" s="11"/>
      <c r="D882" s="315"/>
      <c r="E882" s="315"/>
      <c r="F882" s="11"/>
      <c r="G882" s="11"/>
      <c r="H882" s="11"/>
    </row>
    <row r="883" spans="3:8" ht="12.5">
      <c r="C883" s="11"/>
      <c r="D883" s="315"/>
      <c r="E883" s="315"/>
      <c r="F883" s="11"/>
      <c r="G883" s="11"/>
      <c r="H883" s="11"/>
    </row>
    <row r="884" spans="3:8" ht="12.5">
      <c r="C884" s="11"/>
      <c r="D884" s="315"/>
      <c r="E884" s="315"/>
      <c r="F884" s="11"/>
      <c r="G884" s="11"/>
      <c r="H884" s="11"/>
    </row>
    <row r="885" spans="3:8" ht="12.5">
      <c r="C885" s="11"/>
      <c r="D885" s="315"/>
      <c r="E885" s="315"/>
      <c r="F885" s="11"/>
      <c r="G885" s="11"/>
      <c r="H885" s="11"/>
    </row>
    <row r="886" spans="3:8" ht="12.5">
      <c r="C886" s="11"/>
      <c r="D886" s="315"/>
      <c r="E886" s="315"/>
      <c r="F886" s="11"/>
      <c r="G886" s="11"/>
      <c r="H886" s="11"/>
    </row>
    <row r="887" spans="3:8" ht="12.5">
      <c r="C887" s="11"/>
      <c r="D887" s="315"/>
      <c r="E887" s="315"/>
      <c r="F887" s="11"/>
      <c r="G887" s="11"/>
      <c r="H887" s="11"/>
    </row>
    <row r="888" spans="3:8" ht="12.5">
      <c r="C888" s="11"/>
      <c r="D888" s="315"/>
      <c r="E888" s="315"/>
      <c r="F888" s="11"/>
      <c r="G888" s="11"/>
      <c r="H888" s="11"/>
    </row>
    <row r="889" spans="3:8" ht="12.5">
      <c r="C889" s="11"/>
      <c r="D889" s="315"/>
      <c r="E889" s="315"/>
      <c r="F889" s="11"/>
      <c r="G889" s="11"/>
      <c r="H889" s="11"/>
    </row>
    <row r="890" spans="3:8" ht="12.5">
      <c r="C890" s="11"/>
      <c r="D890" s="315"/>
      <c r="E890" s="315"/>
      <c r="F890" s="11"/>
      <c r="G890" s="11"/>
      <c r="H890" s="11"/>
    </row>
    <row r="891" spans="3:8" ht="12.5">
      <c r="C891" s="11"/>
      <c r="D891" s="315"/>
      <c r="E891" s="315"/>
      <c r="F891" s="11"/>
      <c r="G891" s="11"/>
      <c r="H891" s="11"/>
    </row>
    <row r="892" spans="3:8" ht="12.5">
      <c r="C892" s="11"/>
      <c r="D892" s="315"/>
      <c r="E892" s="315"/>
      <c r="F892" s="11"/>
      <c r="G892" s="11"/>
      <c r="H892" s="11"/>
    </row>
    <row r="893" spans="3:8" ht="12.5">
      <c r="C893" s="11"/>
      <c r="D893" s="315"/>
      <c r="E893" s="315"/>
      <c r="F893" s="11"/>
      <c r="G893" s="11"/>
      <c r="H893" s="11"/>
    </row>
    <row r="894" spans="3:8" ht="12.5">
      <c r="C894" s="11"/>
      <c r="D894" s="315"/>
      <c r="E894" s="315"/>
      <c r="F894" s="11"/>
      <c r="G894" s="11"/>
      <c r="H894" s="11"/>
    </row>
    <row r="895" spans="3:8" ht="12.5">
      <c r="C895" s="11"/>
      <c r="D895" s="315"/>
      <c r="E895" s="315"/>
      <c r="F895" s="11"/>
      <c r="G895" s="11"/>
      <c r="H895" s="11"/>
    </row>
    <row r="896" spans="3:8" ht="12.5">
      <c r="C896" s="11"/>
      <c r="D896" s="315"/>
      <c r="E896" s="315"/>
      <c r="F896" s="11"/>
      <c r="G896" s="11"/>
      <c r="H896" s="11"/>
    </row>
    <row r="897" spans="3:8" ht="12.5">
      <c r="C897" s="11"/>
      <c r="D897" s="315"/>
      <c r="E897" s="315"/>
      <c r="F897" s="11"/>
      <c r="G897" s="11"/>
      <c r="H897" s="11"/>
    </row>
    <row r="898" spans="3:8" ht="12.5">
      <c r="C898" s="11"/>
      <c r="D898" s="315"/>
      <c r="E898" s="315"/>
      <c r="F898" s="11"/>
      <c r="G898" s="11"/>
      <c r="H898" s="11"/>
    </row>
    <row r="899" spans="3:8" ht="12.5">
      <c r="C899" s="11"/>
      <c r="D899" s="315"/>
      <c r="E899" s="315"/>
      <c r="F899" s="11"/>
      <c r="G899" s="11"/>
      <c r="H899" s="11"/>
    </row>
    <row r="900" spans="3:8" ht="12.5">
      <c r="C900" s="11"/>
      <c r="D900" s="315"/>
      <c r="E900" s="315"/>
      <c r="F900" s="11"/>
      <c r="G900" s="11"/>
      <c r="H900" s="11"/>
    </row>
    <row r="901" spans="3:8" ht="12.5">
      <c r="C901" s="11"/>
      <c r="D901" s="315"/>
      <c r="E901" s="315"/>
      <c r="F901" s="11"/>
      <c r="G901" s="11"/>
      <c r="H901" s="11"/>
    </row>
    <row r="902" spans="3:8" ht="12.5">
      <c r="C902" s="11"/>
      <c r="D902" s="315"/>
      <c r="E902" s="315"/>
      <c r="F902" s="11"/>
      <c r="G902" s="11"/>
      <c r="H902" s="11"/>
    </row>
    <row r="903" spans="3:8" ht="12.5">
      <c r="C903" s="11"/>
      <c r="D903" s="315"/>
      <c r="E903" s="315"/>
      <c r="F903" s="11"/>
      <c r="G903" s="11"/>
      <c r="H903" s="11"/>
    </row>
    <row r="904" spans="3:8" ht="12.5">
      <c r="C904" s="11"/>
      <c r="D904" s="315"/>
      <c r="E904" s="315"/>
      <c r="F904" s="11"/>
      <c r="G904" s="11"/>
      <c r="H904" s="11"/>
    </row>
    <row r="905" spans="3:8" ht="12.5">
      <c r="C905" s="11"/>
      <c r="D905" s="315"/>
      <c r="E905" s="315"/>
      <c r="F905" s="11"/>
      <c r="G905" s="11"/>
      <c r="H905" s="11"/>
    </row>
    <row r="906" spans="3:8" ht="12.5">
      <c r="C906" s="11"/>
      <c r="D906" s="315"/>
      <c r="E906" s="315"/>
      <c r="F906" s="11"/>
      <c r="G906" s="11"/>
      <c r="H906" s="11"/>
    </row>
    <row r="907" spans="3:8" ht="12.5">
      <c r="C907" s="11"/>
      <c r="D907" s="315"/>
      <c r="E907" s="315"/>
      <c r="F907" s="11"/>
      <c r="G907" s="11"/>
      <c r="H907" s="11"/>
    </row>
    <row r="908" spans="3:8" ht="12.5">
      <c r="C908" s="11"/>
      <c r="D908" s="315"/>
      <c r="E908" s="315"/>
      <c r="F908" s="11"/>
      <c r="G908" s="11"/>
      <c r="H908" s="11"/>
    </row>
    <row r="909" spans="3:8" ht="12.5">
      <c r="C909" s="11"/>
      <c r="D909" s="315"/>
      <c r="E909" s="315"/>
      <c r="F909" s="11"/>
      <c r="G909" s="11"/>
      <c r="H909" s="11"/>
    </row>
    <row r="910" spans="3:8" ht="12.5">
      <c r="C910" s="11"/>
      <c r="D910" s="315"/>
      <c r="E910" s="315"/>
      <c r="F910" s="11"/>
      <c r="G910" s="11"/>
      <c r="H910" s="11"/>
    </row>
    <row r="911" spans="3:8" ht="12.5">
      <c r="C911" s="11"/>
      <c r="D911" s="315"/>
      <c r="E911" s="315"/>
      <c r="F911" s="11"/>
      <c r="G911" s="11"/>
      <c r="H911" s="11"/>
    </row>
    <row r="912" spans="3:8" ht="12.5">
      <c r="C912" s="11"/>
      <c r="D912" s="315"/>
      <c r="E912" s="315"/>
      <c r="F912" s="11"/>
      <c r="G912" s="11"/>
      <c r="H912" s="11"/>
    </row>
    <row r="913" spans="3:8" ht="12.5">
      <c r="C913" s="11"/>
      <c r="D913" s="315"/>
      <c r="E913" s="315"/>
      <c r="F913" s="11"/>
      <c r="G913" s="11"/>
      <c r="H913" s="11"/>
    </row>
    <row r="914" spans="3:8" ht="12.5">
      <c r="C914" s="11"/>
      <c r="D914" s="315"/>
      <c r="E914" s="315"/>
      <c r="F914" s="11"/>
      <c r="G914" s="11"/>
      <c r="H914" s="11"/>
    </row>
    <row r="915" spans="3:8" ht="12.5">
      <c r="C915" s="11"/>
      <c r="D915" s="315"/>
      <c r="E915" s="315"/>
      <c r="F915" s="11"/>
      <c r="G915" s="11"/>
      <c r="H915" s="11"/>
    </row>
    <row r="916" spans="3:8" ht="12.5">
      <c r="C916" s="11"/>
      <c r="D916" s="315"/>
      <c r="E916" s="315"/>
      <c r="F916" s="11"/>
      <c r="G916" s="11"/>
      <c r="H916" s="11"/>
    </row>
    <row r="917" spans="3:8" ht="12.5">
      <c r="C917" s="11"/>
      <c r="D917" s="315"/>
      <c r="E917" s="315"/>
      <c r="F917" s="11"/>
      <c r="G917" s="11"/>
      <c r="H917" s="11"/>
    </row>
    <row r="918" spans="3:8" ht="12.5">
      <c r="C918" s="11"/>
      <c r="D918" s="315"/>
      <c r="E918" s="315"/>
      <c r="F918" s="11"/>
      <c r="G918" s="11"/>
      <c r="H918" s="11"/>
    </row>
    <row r="919" spans="3:8" ht="12.5">
      <c r="C919" s="11"/>
      <c r="D919" s="315"/>
      <c r="E919" s="315"/>
      <c r="F919" s="11"/>
      <c r="G919" s="11"/>
      <c r="H919" s="11"/>
    </row>
    <row r="920" spans="3:8" ht="12.5">
      <c r="C920" s="11"/>
      <c r="D920" s="315"/>
      <c r="E920" s="315"/>
      <c r="F920" s="11"/>
      <c r="G920" s="11"/>
      <c r="H920" s="11"/>
    </row>
    <row r="921" spans="3:8" ht="12.5">
      <c r="C921" s="11"/>
      <c r="D921" s="315"/>
      <c r="E921" s="315"/>
      <c r="F921" s="11"/>
      <c r="G921" s="11"/>
      <c r="H921" s="11"/>
    </row>
    <row r="922" spans="3:8" ht="12.5">
      <c r="C922" s="11"/>
      <c r="D922" s="315"/>
      <c r="E922" s="315"/>
      <c r="F922" s="11"/>
      <c r="G922" s="11"/>
      <c r="H922" s="11"/>
    </row>
    <row r="923" spans="3:8" ht="12.5">
      <c r="C923" s="11"/>
      <c r="D923" s="315"/>
      <c r="E923" s="315"/>
      <c r="F923" s="11"/>
      <c r="G923" s="11"/>
      <c r="H923" s="11"/>
    </row>
    <row r="924" spans="3:8" ht="12.5">
      <c r="C924" s="11"/>
      <c r="D924" s="315"/>
      <c r="E924" s="315"/>
      <c r="F924" s="11"/>
      <c r="G924" s="11"/>
      <c r="H924" s="11"/>
    </row>
    <row r="925" spans="3:8" ht="12.5">
      <c r="C925" s="11"/>
      <c r="D925" s="315"/>
      <c r="E925" s="315"/>
      <c r="F925" s="11"/>
      <c r="G925" s="11"/>
      <c r="H925" s="11"/>
    </row>
    <row r="926" spans="3:8" ht="12.5">
      <c r="C926" s="11"/>
      <c r="D926" s="315"/>
      <c r="E926" s="315"/>
      <c r="F926" s="11"/>
      <c r="G926" s="11"/>
      <c r="H926" s="11"/>
    </row>
    <row r="927" spans="3:8" ht="12.5">
      <c r="C927" s="11"/>
      <c r="D927" s="315"/>
      <c r="E927" s="315"/>
      <c r="F927" s="11"/>
      <c r="G927" s="11"/>
      <c r="H927" s="11"/>
    </row>
    <row r="928" spans="3:8" ht="12.5">
      <c r="C928" s="11"/>
      <c r="D928" s="315"/>
      <c r="E928" s="315"/>
      <c r="F928" s="11"/>
      <c r="G928" s="11"/>
      <c r="H928" s="11"/>
    </row>
    <row r="929" spans="3:8" ht="12.5">
      <c r="C929" s="11"/>
      <c r="D929" s="315"/>
      <c r="E929" s="315"/>
      <c r="F929" s="11"/>
      <c r="G929" s="11"/>
      <c r="H929" s="11"/>
    </row>
    <row r="930" spans="3:8" ht="12.5">
      <c r="C930" s="11"/>
      <c r="D930" s="315"/>
      <c r="E930" s="315"/>
      <c r="F930" s="11"/>
      <c r="G930" s="11"/>
      <c r="H930" s="11"/>
    </row>
    <row r="931" spans="3:8" ht="12.5">
      <c r="C931" s="11"/>
      <c r="D931" s="315"/>
      <c r="E931" s="315"/>
      <c r="F931" s="11"/>
      <c r="G931" s="11"/>
      <c r="H931" s="11"/>
    </row>
    <row r="932" spans="3:8" ht="12.5">
      <c r="C932" s="11"/>
      <c r="D932" s="315"/>
      <c r="E932" s="315"/>
      <c r="F932" s="11"/>
      <c r="G932" s="11"/>
      <c r="H932" s="11"/>
    </row>
    <row r="933" spans="3:8" ht="12.5">
      <c r="C933" s="11"/>
      <c r="D933" s="315"/>
      <c r="E933" s="315"/>
      <c r="F933" s="11"/>
      <c r="G933" s="11"/>
      <c r="H933" s="11"/>
    </row>
    <row r="934" spans="3:8" ht="12.5">
      <c r="C934" s="11"/>
      <c r="D934" s="315"/>
      <c r="E934" s="315"/>
      <c r="F934" s="11"/>
      <c r="G934" s="11"/>
      <c r="H934" s="11"/>
    </row>
    <row r="935" spans="3:8" ht="12.5">
      <c r="C935" s="11"/>
      <c r="D935" s="315"/>
      <c r="E935" s="315"/>
      <c r="F935" s="11"/>
      <c r="G935" s="11"/>
      <c r="H935" s="11"/>
    </row>
    <row r="936" spans="3:8" ht="12.5">
      <c r="C936" s="11"/>
      <c r="D936" s="315"/>
      <c r="E936" s="315"/>
      <c r="F936" s="11"/>
      <c r="G936" s="11"/>
      <c r="H936" s="11"/>
    </row>
    <row r="937" spans="3:8" ht="12.5">
      <c r="C937" s="11"/>
      <c r="D937" s="315"/>
      <c r="E937" s="315"/>
      <c r="F937" s="11"/>
      <c r="G937" s="11"/>
      <c r="H937" s="11"/>
    </row>
    <row r="938" spans="3:8" ht="12.5">
      <c r="C938" s="11"/>
      <c r="D938" s="315"/>
      <c r="E938" s="315"/>
      <c r="F938" s="11"/>
      <c r="G938" s="11"/>
      <c r="H938" s="11"/>
    </row>
    <row r="939" spans="3:8" ht="12.5">
      <c r="C939" s="11"/>
      <c r="D939" s="315"/>
      <c r="E939" s="315"/>
      <c r="F939" s="11"/>
      <c r="G939" s="11"/>
      <c r="H939" s="11"/>
    </row>
    <row r="940" spans="3:8" ht="12.5">
      <c r="C940" s="11"/>
      <c r="D940" s="315"/>
      <c r="E940" s="315"/>
      <c r="F940" s="11"/>
      <c r="G940" s="11"/>
      <c r="H940" s="11"/>
    </row>
    <row r="941" spans="3:8" ht="12.5">
      <c r="C941" s="11"/>
      <c r="D941" s="315"/>
      <c r="E941" s="315"/>
      <c r="F941" s="11"/>
      <c r="G941" s="11"/>
      <c r="H941" s="11"/>
    </row>
    <row r="942" spans="3:8" ht="12.5">
      <c r="C942" s="11"/>
      <c r="D942" s="315"/>
      <c r="E942" s="315"/>
      <c r="F942" s="11"/>
      <c r="G942" s="11"/>
      <c r="H942" s="11"/>
    </row>
    <row r="943" spans="3:8" ht="12.5">
      <c r="C943" s="11"/>
      <c r="D943" s="315"/>
      <c r="E943" s="315"/>
      <c r="F943" s="11"/>
      <c r="G943" s="11"/>
      <c r="H943" s="11"/>
    </row>
    <row r="944" spans="3:8" ht="12.5">
      <c r="C944" s="11"/>
      <c r="D944" s="315"/>
      <c r="E944" s="315"/>
      <c r="F944" s="11"/>
      <c r="G944" s="11"/>
      <c r="H944" s="11"/>
    </row>
    <row r="945" spans="3:8" ht="12.5">
      <c r="C945" s="11"/>
      <c r="D945" s="315"/>
      <c r="E945" s="315"/>
      <c r="F945" s="11"/>
      <c r="G945" s="11"/>
      <c r="H945" s="11"/>
    </row>
    <row r="946" spans="3:8" ht="12.5">
      <c r="C946" s="11"/>
      <c r="D946" s="315"/>
      <c r="E946" s="315"/>
      <c r="F946" s="11"/>
      <c r="G946" s="11"/>
      <c r="H946" s="11"/>
    </row>
    <row r="947" spans="3:8" ht="12.5">
      <c r="C947" s="11"/>
      <c r="D947" s="315"/>
      <c r="E947" s="315"/>
      <c r="F947" s="11"/>
      <c r="G947" s="11"/>
      <c r="H947" s="11"/>
    </row>
    <row r="948" spans="3:8" ht="12.5">
      <c r="C948" s="11"/>
      <c r="D948" s="315"/>
      <c r="E948" s="315"/>
      <c r="F948" s="11"/>
      <c r="G948" s="11"/>
      <c r="H948" s="11"/>
    </row>
    <row r="949" spans="3:8" ht="12.5">
      <c r="C949" s="11"/>
      <c r="D949" s="315"/>
      <c r="E949" s="315"/>
      <c r="F949" s="11"/>
      <c r="G949" s="11"/>
      <c r="H949" s="11"/>
    </row>
    <row r="950" spans="3:8" ht="12.5">
      <c r="C950" s="11"/>
      <c r="D950" s="315"/>
      <c r="E950" s="315"/>
      <c r="F950" s="11"/>
      <c r="G950" s="11"/>
      <c r="H950" s="11"/>
    </row>
    <row r="951" spans="3:8" ht="12.5">
      <c r="C951" s="11"/>
      <c r="D951" s="315"/>
      <c r="E951" s="315"/>
      <c r="F951" s="11"/>
      <c r="G951" s="11"/>
      <c r="H951" s="11"/>
    </row>
    <row r="952" spans="3:8" ht="12.5">
      <c r="C952" s="11"/>
      <c r="D952" s="315"/>
      <c r="E952" s="315"/>
      <c r="F952" s="11"/>
      <c r="G952" s="11"/>
      <c r="H952" s="11"/>
    </row>
    <row r="953" spans="3:8" ht="12.5">
      <c r="C953" s="11"/>
      <c r="D953" s="315"/>
      <c r="E953" s="315"/>
      <c r="F953" s="11"/>
      <c r="G953" s="11"/>
      <c r="H953" s="11"/>
    </row>
    <row r="954" spans="3:8" ht="12.5">
      <c r="C954" s="11"/>
      <c r="D954" s="315"/>
      <c r="E954" s="315"/>
      <c r="F954" s="11"/>
      <c r="G954" s="11"/>
      <c r="H954" s="11"/>
    </row>
    <row r="955" spans="3:8" ht="12.5">
      <c r="C955" s="11"/>
      <c r="D955" s="315"/>
      <c r="E955" s="315"/>
      <c r="F955" s="11"/>
      <c r="G955" s="11"/>
      <c r="H955" s="11"/>
    </row>
  </sheetData>
  <hyperlinks>
    <hyperlink ref="B9" r:id="rId1" display="http://passager.km/" xr:uid="{00000000-0004-0000-1800-000000000000}"/>
    <hyperlink ref="C13" r:id="rId2" display="https://www.ecologie.gouv.fr/sites/default/files/documents/bilan_emissions_gazeuses_trafic_aerien_france_2023.pdf" xr:uid="{00000000-0004-0000-1800-000001000000}"/>
    <hyperlink ref="C14" r:id="rId3" display="https://www.ecologie.gouv.fr/sites/default/files/documents/bulletin_statistiques_2024_vweb.pdf" xr:uid="{00000000-0004-0000-1800-000002000000}"/>
    <hyperlink ref="C47" r:id="rId4" xr:uid="{00000000-0004-0000-1800-000003000000}"/>
    <hyperlink ref="B51" location="Sommaire!A1" display="[Retour Sommaire]" xr:uid="{00000000-0004-0000-1800-000004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Z44"/>
  <sheetViews>
    <sheetView workbookViewId="0"/>
  </sheetViews>
  <sheetFormatPr baseColWidth="10" defaultColWidth="12.6328125" defaultRowHeight="15.75" customHeight="1"/>
  <cols>
    <col min="2" max="2" width="35" customWidth="1"/>
    <col min="3" max="7" width="28.26953125" customWidth="1"/>
    <col min="8" max="19" width="28.6328125" customWidth="1"/>
    <col min="20" max="25" width="18.7265625" customWidth="1"/>
    <col min="26" max="26" width="15.7265625" customWidth="1"/>
  </cols>
  <sheetData>
    <row r="1" spans="1:26" ht="20">
      <c r="A1" s="243" t="s">
        <v>626</v>
      </c>
    </row>
    <row r="2" spans="1:26" ht="12.5">
      <c r="A2" s="38"/>
      <c r="B2" s="38"/>
      <c r="C2" s="62"/>
      <c r="D2" s="38"/>
      <c r="E2" s="38"/>
      <c r="F2" s="38"/>
    </row>
    <row r="3" spans="1:26" ht="35.25" customHeight="1">
      <c r="A3" s="234" t="s">
        <v>627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35.25" customHeight="1">
      <c r="A4" s="340"/>
      <c r="B4" s="514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51" customHeight="1">
      <c r="A5" s="341"/>
      <c r="B5" s="515"/>
      <c r="C5" s="516" t="s">
        <v>628</v>
      </c>
      <c r="D5" s="517" t="s">
        <v>629</v>
      </c>
      <c r="E5" s="518" t="s">
        <v>630</v>
      </c>
      <c r="F5" s="518" t="s">
        <v>50</v>
      </c>
      <c r="G5" s="518" t="s">
        <v>631</v>
      </c>
      <c r="H5" s="518" t="s">
        <v>51</v>
      </c>
      <c r="I5" s="518" t="s">
        <v>356</v>
      </c>
      <c r="J5" s="518" t="s">
        <v>55</v>
      </c>
      <c r="K5" s="519" t="s">
        <v>44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327"/>
    </row>
    <row r="6" spans="1:26" ht="35.25" customHeight="1">
      <c r="A6" s="341"/>
      <c r="B6" s="520" t="s">
        <v>127</v>
      </c>
      <c r="C6" s="521">
        <v>8.7292100000000001</v>
      </c>
      <c r="D6" s="522"/>
      <c r="E6" s="523">
        <v>2.5841900000000001E-2</v>
      </c>
      <c r="F6" s="523">
        <v>9.6524000000000002E-3</v>
      </c>
      <c r="G6" s="523">
        <v>0.12518019999999999</v>
      </c>
      <c r="H6" s="523">
        <v>0.81637559999999998</v>
      </c>
      <c r="I6" s="523">
        <v>1.5247699999999999E-2</v>
      </c>
      <c r="J6" s="523">
        <v>7.7022999999999996E-3</v>
      </c>
      <c r="K6" s="524">
        <v>100.00000999999999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327"/>
    </row>
    <row r="7" spans="1:26" ht="35.25" customHeight="1">
      <c r="A7" s="341"/>
      <c r="B7" s="525" t="s">
        <v>632</v>
      </c>
      <c r="C7" s="526">
        <v>7.1950482114618746</v>
      </c>
      <c r="D7" s="527"/>
      <c r="E7" s="528">
        <v>3.9491011337893997E-2</v>
      </c>
      <c r="F7" s="529">
        <v>1.3466607134969499E-2</v>
      </c>
      <c r="G7" s="528">
        <v>0.19006778433031199</v>
      </c>
      <c r="H7" s="528">
        <v>0.73532841263414395</v>
      </c>
      <c r="I7" s="529">
        <v>1.7026349766385201E-2</v>
      </c>
      <c r="J7" s="529">
        <v>4.6198923597322401E-3</v>
      </c>
      <c r="K7" s="530">
        <v>100.00000575634374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327"/>
    </row>
    <row r="8" spans="1:26" ht="35.25" customHeight="1">
      <c r="A8" s="341"/>
      <c r="B8" s="520" t="s">
        <v>633</v>
      </c>
      <c r="C8" s="531">
        <v>5.1443700000000003</v>
      </c>
      <c r="D8" s="532"/>
      <c r="E8" s="533">
        <v>7.4256600000000006E-2</v>
      </c>
      <c r="F8" s="534">
        <v>1.39598E-2</v>
      </c>
      <c r="G8" s="533">
        <v>0.33395000000000002</v>
      </c>
      <c r="H8" s="533">
        <v>0.55559000000000003</v>
      </c>
      <c r="I8" s="534">
        <v>1.14033E-2</v>
      </c>
      <c r="J8" s="534">
        <v>9.7744000000000008E-3</v>
      </c>
      <c r="K8" s="535">
        <v>100.00000000000001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327"/>
    </row>
    <row r="9" spans="1:26" ht="35.25" customHeight="1">
      <c r="A9" s="340"/>
      <c r="B9" s="271"/>
      <c r="C9" s="271"/>
      <c r="D9" s="271"/>
      <c r="E9" s="78"/>
      <c r="F9" s="271"/>
      <c r="G9" s="271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327"/>
    </row>
    <row r="10" spans="1:26" ht="35.25" customHeight="1">
      <c r="A10" s="68"/>
      <c r="B10" s="536" t="s">
        <v>58</v>
      </c>
      <c r="C10" s="537" t="s">
        <v>634</v>
      </c>
      <c r="D10" s="271"/>
      <c r="E10" s="271"/>
      <c r="F10" s="271"/>
      <c r="G10" s="271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327"/>
    </row>
    <row r="11" spans="1:26" ht="35.25" customHeight="1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30.75" customHeight="1">
      <c r="A12" s="677" t="s">
        <v>185</v>
      </c>
      <c r="B12" s="662"/>
      <c r="C12" s="662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2"/>
      <c r="O12" s="662"/>
      <c r="P12" s="96"/>
      <c r="Q12" s="96"/>
      <c r="R12" s="96"/>
      <c r="S12" s="96"/>
      <c r="T12" s="96"/>
      <c r="U12" s="96"/>
      <c r="V12" s="96"/>
      <c r="W12" s="96"/>
      <c r="X12" s="96"/>
      <c r="Y12" s="96"/>
    </row>
    <row r="13" spans="1:26" ht="18">
      <c r="A13" s="441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6.5">
      <c r="A14" s="234" t="s">
        <v>635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4.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25.5" customHeight="1">
      <c r="A16" s="68"/>
      <c r="B16" s="68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22"/>
    </row>
    <row r="17" spans="1:25" ht="49.5" customHeight="1">
      <c r="A17" s="307"/>
      <c r="B17" s="710"/>
      <c r="C17" s="711" t="s">
        <v>127</v>
      </c>
      <c r="D17" s="713" t="s">
        <v>633</v>
      </c>
      <c r="E17" s="714" t="s">
        <v>636</v>
      </c>
      <c r="F17" s="714" t="s">
        <v>637</v>
      </c>
      <c r="G17" s="714" t="s">
        <v>638</v>
      </c>
      <c r="H17" s="701" t="s">
        <v>639</v>
      </c>
      <c r="I17" s="703" t="s">
        <v>640</v>
      </c>
      <c r="J17" s="705" t="s">
        <v>641</v>
      </c>
      <c r="K17" s="705" t="s">
        <v>642</v>
      </c>
      <c r="L17" s="705" t="s">
        <v>643</v>
      </c>
      <c r="M17" s="705" t="s">
        <v>644</v>
      </c>
      <c r="N17" s="705" t="s">
        <v>645</v>
      </c>
      <c r="O17" s="705" t="s">
        <v>646</v>
      </c>
      <c r="P17" s="705" t="s">
        <v>647</v>
      </c>
      <c r="Q17" s="706" t="s">
        <v>648</v>
      </c>
      <c r="R17" s="707"/>
      <c r="S17" s="673"/>
      <c r="T17" s="706" t="s">
        <v>649</v>
      </c>
      <c r="U17" s="707"/>
      <c r="V17" s="708"/>
      <c r="W17" s="703" t="s">
        <v>650</v>
      </c>
      <c r="X17" s="709" t="s">
        <v>651</v>
      </c>
      <c r="Y17" s="22"/>
    </row>
    <row r="18" spans="1:25" ht="25.5" customHeight="1">
      <c r="A18" s="307"/>
      <c r="B18" s="676"/>
      <c r="C18" s="712"/>
      <c r="D18" s="704"/>
      <c r="E18" s="679"/>
      <c r="F18" s="679"/>
      <c r="G18" s="679"/>
      <c r="H18" s="702"/>
      <c r="I18" s="704"/>
      <c r="J18" s="679"/>
      <c r="K18" s="679"/>
      <c r="L18" s="679"/>
      <c r="M18" s="679"/>
      <c r="N18" s="679"/>
      <c r="O18" s="679"/>
      <c r="P18" s="679"/>
      <c r="Q18" s="538" t="s">
        <v>127</v>
      </c>
      <c r="R18" s="538" t="s">
        <v>650</v>
      </c>
      <c r="S18" s="538" t="s">
        <v>651</v>
      </c>
      <c r="T18" s="538" t="s">
        <v>127</v>
      </c>
      <c r="U18" s="538" t="s">
        <v>650</v>
      </c>
      <c r="V18" s="539" t="s">
        <v>651</v>
      </c>
      <c r="W18" s="704"/>
      <c r="X18" s="702"/>
      <c r="Y18" s="22"/>
    </row>
    <row r="19" spans="1:25" ht="25.5" customHeight="1">
      <c r="A19" s="307"/>
      <c r="B19" s="540" t="s">
        <v>652</v>
      </c>
      <c r="C19" s="541">
        <v>59482.366000000002</v>
      </c>
      <c r="D19" s="542">
        <v>4317.616</v>
      </c>
      <c r="E19" s="543">
        <v>55164.75</v>
      </c>
      <c r="F19" s="543">
        <v>16843.669999999998</v>
      </c>
      <c r="G19" s="543">
        <v>22847.74</v>
      </c>
      <c r="H19" s="544">
        <f>F19+G19</f>
        <v>39691.410000000003</v>
      </c>
      <c r="I19" s="545">
        <v>3145.5120000000002</v>
      </c>
      <c r="J19" s="543">
        <v>3992.3719999999998</v>
      </c>
      <c r="K19" s="543">
        <v>3190.1869999999999</v>
      </c>
      <c r="L19" s="543">
        <v>4185.6260000000002</v>
      </c>
      <c r="M19" s="543">
        <v>6415.5110000000004</v>
      </c>
      <c r="N19" s="543">
        <v>8930.94</v>
      </c>
      <c r="O19" s="543">
        <v>7618.6679999999997</v>
      </c>
      <c r="P19" s="543">
        <v>9095.8770000000004</v>
      </c>
      <c r="Q19" s="546">
        <v>7137.884</v>
      </c>
      <c r="R19" s="546">
        <v>3419.7020000000002</v>
      </c>
      <c r="S19" s="546">
        <v>3718.1819999999998</v>
      </c>
      <c r="T19" s="546">
        <v>5769.7889999999998</v>
      </c>
      <c r="U19" s="546">
        <v>2386.86</v>
      </c>
      <c r="V19" s="547">
        <v>3382.9290000000001</v>
      </c>
      <c r="W19" s="542">
        <v>28670.5</v>
      </c>
      <c r="X19" s="544">
        <v>30811.866000000002</v>
      </c>
      <c r="Y19" s="22"/>
    </row>
    <row r="20" spans="1:25" ht="25.5" customHeight="1">
      <c r="A20" s="307"/>
      <c r="B20" s="548" t="s">
        <v>653</v>
      </c>
      <c r="C20" s="549">
        <v>3.0405500000000001</v>
      </c>
      <c r="D20" s="550">
        <v>2.9378700000000002</v>
      </c>
      <c r="E20" s="551">
        <v>3.0485799999999998</v>
      </c>
      <c r="F20" s="551">
        <v>3.0018699999999998</v>
      </c>
      <c r="G20" s="551">
        <v>3.0880299999999998</v>
      </c>
      <c r="H20" s="552">
        <f t="shared" ref="H20:H30" si="0">(G20*$H$6+F20*$G$6)/($G$6+$H$6)</f>
        <v>3.0765749953874213</v>
      </c>
      <c r="I20" s="553">
        <v>2.7841800000000001</v>
      </c>
      <c r="J20" s="551">
        <v>2.95309</v>
      </c>
      <c r="K20" s="551">
        <v>2.5747599999999999</v>
      </c>
      <c r="L20" s="551">
        <v>3.0039199999999999</v>
      </c>
      <c r="M20" s="551">
        <v>3.5768499999999999</v>
      </c>
      <c r="N20" s="551">
        <v>3.8195600000000001</v>
      </c>
      <c r="O20" s="551">
        <v>3.39764</v>
      </c>
      <c r="P20" s="551">
        <v>2.94523</v>
      </c>
      <c r="Q20" s="551">
        <v>2.6817199999999999</v>
      </c>
      <c r="R20" s="551">
        <v>2.7615699999999999</v>
      </c>
      <c r="S20" s="551">
        <v>2.6082700000000001</v>
      </c>
      <c r="T20" s="551">
        <v>1.84541</v>
      </c>
      <c r="U20" s="551">
        <v>2.0542699999999998</v>
      </c>
      <c r="V20" s="549">
        <v>1.6980599999999999</v>
      </c>
      <c r="W20" s="550">
        <v>3.0604399999999998</v>
      </c>
      <c r="X20" s="552">
        <v>3.02203</v>
      </c>
      <c r="Y20" s="22"/>
    </row>
    <row r="21" spans="1:25" ht="25.5" customHeight="1">
      <c r="A21" s="307"/>
      <c r="B21" s="548" t="s">
        <v>628</v>
      </c>
      <c r="C21" s="549">
        <v>8.7292100000000001</v>
      </c>
      <c r="D21" s="550">
        <v>5.1443700000000003</v>
      </c>
      <c r="E21" s="551">
        <v>8.9995999999999992</v>
      </c>
      <c r="F21" s="551">
        <v>8.5416699999999999</v>
      </c>
      <c r="G21" s="551">
        <v>6.2023000000000001</v>
      </c>
      <c r="H21" s="552">
        <f t="shared" si="0"/>
        <v>6.513320126979198</v>
      </c>
      <c r="I21" s="553">
        <v>4.1600099999999998</v>
      </c>
      <c r="J21" s="551">
        <v>4.5587600000000004</v>
      </c>
      <c r="K21" s="551">
        <v>8.9634199999999993</v>
      </c>
      <c r="L21" s="551">
        <v>9.7133299999999991</v>
      </c>
      <c r="M21" s="551">
        <v>9.5401199999999999</v>
      </c>
      <c r="N21" s="551">
        <v>10.042439999999999</v>
      </c>
      <c r="O21" s="551">
        <v>10.873049999999999</v>
      </c>
      <c r="P21" s="551">
        <v>9.2202900000000003</v>
      </c>
      <c r="Q21" s="551">
        <v>7.3500899999999998</v>
      </c>
      <c r="R21" s="551">
        <v>7.8451700000000004</v>
      </c>
      <c r="S21" s="551">
        <v>6.8679899999999998</v>
      </c>
      <c r="T21" s="551">
        <v>5.8394500000000003</v>
      </c>
      <c r="U21" s="551">
        <v>6.3296400000000004</v>
      </c>
      <c r="V21" s="549">
        <v>5.4210399999999996</v>
      </c>
      <c r="W21" s="550">
        <v>9.6183499999999995</v>
      </c>
      <c r="X21" s="552">
        <v>7.8913500000000001</v>
      </c>
      <c r="Y21" s="22"/>
    </row>
    <row r="22" spans="1:25" ht="53.25" customHeight="1">
      <c r="A22" s="307"/>
      <c r="B22" s="548" t="s">
        <v>654</v>
      </c>
      <c r="C22" s="549">
        <v>20.36964</v>
      </c>
      <c r="D22" s="550">
        <v>21.038540000000001</v>
      </c>
      <c r="E22" s="551">
        <v>20.319179999999999</v>
      </c>
      <c r="F22" s="551">
        <v>18.663270000000001</v>
      </c>
      <c r="G22" s="551">
        <v>22.226980000000001</v>
      </c>
      <c r="H22" s="552">
        <f t="shared" si="0"/>
        <v>21.753183406593642</v>
      </c>
      <c r="I22" s="553">
        <v>12.78651</v>
      </c>
      <c r="J22" s="551">
        <v>16.486049999999999</v>
      </c>
      <c r="K22" s="551">
        <v>26.933759999999999</v>
      </c>
      <c r="L22" s="551">
        <v>23.35022</v>
      </c>
      <c r="M22" s="551">
        <v>20.743089999999999</v>
      </c>
      <c r="N22" s="551">
        <v>19.62445</v>
      </c>
      <c r="O22" s="551">
        <v>21.86628</v>
      </c>
      <c r="P22" s="551">
        <v>21.216290000000001</v>
      </c>
      <c r="Q22" s="551">
        <v>19.77477</v>
      </c>
      <c r="R22" s="551">
        <v>19.950579999999999</v>
      </c>
      <c r="S22" s="551">
        <v>19.603580000000001</v>
      </c>
      <c r="T22" s="551">
        <v>19.206790000000002</v>
      </c>
      <c r="U22" s="551">
        <v>18.423999999999999</v>
      </c>
      <c r="V22" s="549">
        <v>19.874960000000002</v>
      </c>
      <c r="W22" s="550">
        <v>20.913779999999999</v>
      </c>
      <c r="X22" s="552">
        <v>19.856870000000001</v>
      </c>
      <c r="Y22" s="22"/>
    </row>
    <row r="23" spans="1:25" ht="14.5">
      <c r="A23" s="554"/>
      <c r="B23" s="548" t="s">
        <v>655</v>
      </c>
      <c r="C23" s="555"/>
      <c r="D23" s="556"/>
      <c r="E23" s="557"/>
      <c r="F23" s="558"/>
      <c r="G23" s="558"/>
      <c r="H23" s="552">
        <f t="shared" si="0"/>
        <v>0</v>
      </c>
      <c r="I23" s="559"/>
      <c r="J23" s="560"/>
      <c r="K23" s="560"/>
      <c r="L23" s="560"/>
      <c r="M23" s="560"/>
      <c r="N23" s="560"/>
      <c r="O23" s="560"/>
      <c r="P23" s="558"/>
      <c r="Q23" s="558"/>
      <c r="R23" s="558"/>
      <c r="S23" s="558"/>
      <c r="T23" s="558"/>
      <c r="U23" s="558"/>
      <c r="V23" s="561"/>
      <c r="W23" s="562"/>
      <c r="X23" s="527"/>
      <c r="Y23" s="269"/>
    </row>
    <row r="24" spans="1:25" ht="14.5">
      <c r="A24" s="307"/>
      <c r="B24" s="550" t="s">
        <v>630</v>
      </c>
      <c r="C24" s="563">
        <v>23.69502</v>
      </c>
      <c r="D24" s="564">
        <v>45.670259999999999</v>
      </c>
      <c r="E24" s="565">
        <v>22.037520000000001</v>
      </c>
      <c r="F24" s="565">
        <v>20.77167</v>
      </c>
      <c r="G24" s="565">
        <v>34.338470000000001</v>
      </c>
      <c r="H24" s="566">
        <f t="shared" si="0"/>
        <v>32.534758804805833</v>
      </c>
      <c r="I24" s="567">
        <v>41.103920000000002</v>
      </c>
      <c r="J24" s="565">
        <v>39.750970000000002</v>
      </c>
      <c r="K24" s="565">
        <v>24.546250000000001</v>
      </c>
      <c r="L24" s="565">
        <v>17.762450000000001</v>
      </c>
      <c r="M24" s="565">
        <v>22.58344</v>
      </c>
      <c r="N24" s="565">
        <v>17.891639999999999</v>
      </c>
      <c r="O24" s="565">
        <v>14.61552</v>
      </c>
      <c r="P24" s="565">
        <v>22.698180000000001</v>
      </c>
      <c r="Q24" s="565">
        <v>27.29731</v>
      </c>
      <c r="R24" s="568">
        <v>23.884840000000001</v>
      </c>
      <c r="S24" s="568">
        <v>30.6203</v>
      </c>
      <c r="T24" s="565">
        <v>37.040019999999998</v>
      </c>
      <c r="U24" s="568">
        <v>32.947270000000003</v>
      </c>
      <c r="V24" s="569">
        <v>40.533470000000001</v>
      </c>
      <c r="W24" s="570">
        <v>21.474160000000001</v>
      </c>
      <c r="X24" s="571">
        <v>25.787790000000001</v>
      </c>
      <c r="Y24" s="68"/>
    </row>
    <row r="25" spans="1:25" ht="14.5">
      <c r="A25" s="307"/>
      <c r="B25" s="550" t="s">
        <v>50</v>
      </c>
      <c r="C25" s="563">
        <v>2.69035</v>
      </c>
      <c r="D25" s="570">
        <v>1.85945</v>
      </c>
      <c r="E25" s="565">
        <v>2.7530199999999998</v>
      </c>
      <c r="F25" s="565">
        <v>2.4555899999999999</v>
      </c>
      <c r="G25" s="565">
        <v>3.2495699999999998</v>
      </c>
      <c r="H25" s="552">
        <f t="shared" si="0"/>
        <v>3.1440100584691848</v>
      </c>
      <c r="I25" s="567">
        <v>1.4510700000000001</v>
      </c>
      <c r="J25" s="565">
        <v>3.3542299999999998</v>
      </c>
      <c r="K25" s="565">
        <v>5.1435599999999999</v>
      </c>
      <c r="L25" s="565">
        <v>2.4839699999999998</v>
      </c>
      <c r="M25" s="565">
        <v>1.7571699999999999</v>
      </c>
      <c r="N25" s="565">
        <v>3.7172800000000001</v>
      </c>
      <c r="O25" s="565">
        <v>2.8049599999999999</v>
      </c>
      <c r="P25" s="565">
        <v>2.05382</v>
      </c>
      <c r="Q25" s="565">
        <v>2.6556700000000002</v>
      </c>
      <c r="R25" s="565">
        <v>3.01247</v>
      </c>
      <c r="S25" s="565">
        <v>2.3082199999999999</v>
      </c>
      <c r="T25" s="565">
        <v>1.43207</v>
      </c>
      <c r="U25" s="565">
        <v>2.2958099999999999</v>
      </c>
      <c r="V25" s="563">
        <v>0.69481000000000004</v>
      </c>
      <c r="W25" s="564">
        <v>3.9601999999999999</v>
      </c>
      <c r="X25" s="572">
        <v>1.4937199999999999</v>
      </c>
      <c r="Y25" s="68"/>
    </row>
    <row r="26" spans="1:25" ht="14.5">
      <c r="A26" s="307"/>
      <c r="B26" s="570" t="s">
        <v>631</v>
      </c>
      <c r="C26" s="563">
        <v>9.2488499999999991</v>
      </c>
      <c r="D26" s="564">
        <v>18.332049999999999</v>
      </c>
      <c r="E26" s="565">
        <v>8.5637500000000006</v>
      </c>
      <c r="F26" s="565">
        <v>5.07552</v>
      </c>
      <c r="G26" s="565">
        <v>17.067699999999999</v>
      </c>
      <c r="H26" s="564">
        <f t="shared" si="0"/>
        <v>15.473335129818116</v>
      </c>
      <c r="I26" s="567">
        <v>4.9800199999999997</v>
      </c>
      <c r="J26" s="565">
        <v>16.843509999999998</v>
      </c>
      <c r="K26" s="565">
        <v>34.492469999999997</v>
      </c>
      <c r="L26" s="568">
        <v>21.02684</v>
      </c>
      <c r="M26" s="565">
        <v>9.2281700000000004</v>
      </c>
      <c r="N26" s="565">
        <v>5.91364</v>
      </c>
      <c r="O26" s="565">
        <v>6.4440799999999996</v>
      </c>
      <c r="P26" s="565">
        <v>6.0922299999999998</v>
      </c>
      <c r="Q26" s="565">
        <v>4.6586499999999997</v>
      </c>
      <c r="R26" s="565">
        <v>3.2536200000000002</v>
      </c>
      <c r="S26" s="565">
        <v>6.0268499999999996</v>
      </c>
      <c r="T26" s="565">
        <v>4.7111599999999996</v>
      </c>
      <c r="U26" s="568">
        <v>2.2141099999999998</v>
      </c>
      <c r="V26" s="569">
        <v>6.8425599999999998</v>
      </c>
      <c r="W26" s="570">
        <v>8.0908800000000003</v>
      </c>
      <c r="X26" s="571">
        <v>10.34004</v>
      </c>
    </row>
    <row r="27" spans="1:25" ht="14.5">
      <c r="A27" s="307"/>
      <c r="B27" s="573" t="s">
        <v>51</v>
      </c>
      <c r="C27" s="574">
        <v>62.810650000000003</v>
      </c>
      <c r="D27" s="564">
        <v>33.562539999999998</v>
      </c>
      <c r="E27" s="565">
        <v>65.0167</v>
      </c>
      <c r="F27" s="565">
        <v>70.704819999999998</v>
      </c>
      <c r="G27" s="565">
        <v>43.758339999999997</v>
      </c>
      <c r="H27" s="566">
        <f t="shared" si="0"/>
        <v>47.340884715561195</v>
      </c>
      <c r="I27" s="567">
        <v>52.121070000000003</v>
      </c>
      <c r="J27" s="565">
        <v>39.345149999999997</v>
      </c>
      <c r="K27" s="565">
        <v>33.844279999999998</v>
      </c>
      <c r="L27" s="568">
        <v>57.029530000000001</v>
      </c>
      <c r="M27" s="565">
        <v>64.847769999999997</v>
      </c>
      <c r="N27" s="565">
        <v>70.524450000000002</v>
      </c>
      <c r="O27" s="565">
        <v>73.727860000000007</v>
      </c>
      <c r="P27" s="565">
        <v>67.481920000000002</v>
      </c>
      <c r="Q27" s="565">
        <v>64.416529999999995</v>
      </c>
      <c r="R27" s="568">
        <v>67.937650000000005</v>
      </c>
      <c r="S27" s="568">
        <v>60.987740000000002</v>
      </c>
      <c r="T27" s="565">
        <v>56.473820000000003</v>
      </c>
      <c r="U27" s="568">
        <v>62.32159</v>
      </c>
      <c r="V27" s="569">
        <v>51.482340000000001</v>
      </c>
      <c r="W27" s="570">
        <v>63.636110000000002</v>
      </c>
      <c r="X27" s="571">
        <v>62.032800000000002</v>
      </c>
    </row>
    <row r="28" spans="1:25" ht="14.5">
      <c r="A28" s="307"/>
      <c r="B28" s="573" t="s">
        <v>356</v>
      </c>
      <c r="C28" s="563">
        <v>1.1042799999999999</v>
      </c>
      <c r="D28" s="570">
        <v>0.48211999999999999</v>
      </c>
      <c r="E28" s="565">
        <v>1.1512</v>
      </c>
      <c r="F28" s="565">
        <v>0.84214</v>
      </c>
      <c r="G28" s="565">
        <v>1.4981800000000001</v>
      </c>
      <c r="H28" s="552">
        <f t="shared" si="0"/>
        <v>1.4109592336811054</v>
      </c>
      <c r="I28" s="567">
        <v>0.34392</v>
      </c>
      <c r="J28" s="565">
        <v>0.32907999999999998</v>
      </c>
      <c r="K28" s="565">
        <v>1.9734400000000001</v>
      </c>
      <c r="L28" s="565">
        <v>1.51667</v>
      </c>
      <c r="M28" s="565">
        <v>1.10958</v>
      </c>
      <c r="N28" s="565">
        <v>1.0773900000000001</v>
      </c>
      <c r="O28" s="565">
        <v>1.6795199999999999</v>
      </c>
      <c r="P28" s="565">
        <v>1.2936799999999999</v>
      </c>
      <c r="Q28" s="565">
        <v>0.74180999999999997</v>
      </c>
      <c r="R28" s="565">
        <v>1.47617</v>
      </c>
      <c r="S28" s="565">
        <v>2.6710000000000001E-2</v>
      </c>
      <c r="T28" s="565">
        <v>0.28184999999999999</v>
      </c>
      <c r="U28" s="565">
        <v>0.22120999999999999</v>
      </c>
      <c r="V28" s="563">
        <v>0.33362000000000003</v>
      </c>
      <c r="W28" s="570">
        <v>1.9444999999999999</v>
      </c>
      <c r="X28" s="571">
        <v>0.31252000000000002</v>
      </c>
    </row>
    <row r="29" spans="1:25" ht="14.5">
      <c r="A29" s="307"/>
      <c r="B29" s="573" t="s">
        <v>55</v>
      </c>
      <c r="C29" s="563">
        <v>0.45085999999999998</v>
      </c>
      <c r="D29" s="570">
        <v>9.3579999999999997E-2</v>
      </c>
      <c r="E29" s="565">
        <v>0.47781000000000001</v>
      </c>
      <c r="F29" s="565">
        <v>0.15026</v>
      </c>
      <c r="G29" s="565">
        <v>8.7749999999999995E-2</v>
      </c>
      <c r="H29" s="552">
        <f t="shared" si="0"/>
        <v>9.6060728160773892E-2</v>
      </c>
      <c r="I29" s="567">
        <v>0</v>
      </c>
      <c r="J29" s="565">
        <v>0.37706000000000001</v>
      </c>
      <c r="K29" s="565">
        <v>0</v>
      </c>
      <c r="L29" s="565">
        <v>0.18053</v>
      </c>
      <c r="M29" s="565">
        <v>0.47387000000000001</v>
      </c>
      <c r="N29" s="565">
        <v>0.87560000000000004</v>
      </c>
      <c r="O29" s="565">
        <v>0.72806000000000004</v>
      </c>
      <c r="P29" s="565">
        <v>0.38016</v>
      </c>
      <c r="Q29" s="565">
        <v>0.23002</v>
      </c>
      <c r="R29" s="565">
        <v>0.43525000000000003</v>
      </c>
      <c r="S29" s="565">
        <v>3.0179999999999998E-2</v>
      </c>
      <c r="T29" s="565">
        <v>6.1069999999999999E-2</v>
      </c>
      <c r="U29" s="565">
        <v>0</v>
      </c>
      <c r="V29" s="563">
        <v>0.1132</v>
      </c>
      <c r="W29" s="570">
        <v>0.89415</v>
      </c>
      <c r="X29" s="571">
        <v>3.3140000000000003E-2</v>
      </c>
    </row>
    <row r="30" spans="1:25" ht="14.5">
      <c r="A30" s="307"/>
      <c r="B30" s="575" t="s">
        <v>44</v>
      </c>
      <c r="C30" s="576">
        <v>100.00001000000002</v>
      </c>
      <c r="D30" s="577">
        <v>100</v>
      </c>
      <c r="E30" s="578">
        <v>100.00000000000001</v>
      </c>
      <c r="F30" s="578">
        <v>100</v>
      </c>
      <c r="G30" s="578">
        <v>100.00000999999999</v>
      </c>
      <c r="H30" s="579">
        <f t="shared" si="0"/>
        <v>100.00000867049621</v>
      </c>
      <c r="I30" s="580">
        <v>100</v>
      </c>
      <c r="J30" s="578">
        <v>100</v>
      </c>
      <c r="K30" s="578">
        <v>99.999999999999986</v>
      </c>
      <c r="L30" s="578">
        <v>99.999990000000011</v>
      </c>
      <c r="M30" s="578">
        <v>100</v>
      </c>
      <c r="N30" s="578">
        <v>100</v>
      </c>
      <c r="O30" s="578">
        <v>100</v>
      </c>
      <c r="P30" s="578">
        <v>99.999990000000011</v>
      </c>
      <c r="Q30" s="578">
        <v>99.999989999999983</v>
      </c>
      <c r="R30" s="578">
        <v>100</v>
      </c>
      <c r="S30" s="578">
        <v>100</v>
      </c>
      <c r="T30" s="578">
        <v>99.999990000000011</v>
      </c>
      <c r="U30" s="578">
        <v>99.999990000000011</v>
      </c>
      <c r="V30" s="576">
        <v>100</v>
      </c>
      <c r="W30" s="577">
        <v>100</v>
      </c>
      <c r="X30" s="581">
        <v>100.00001</v>
      </c>
    </row>
    <row r="31" spans="1:25" ht="14.5">
      <c r="A31" s="307"/>
      <c r="B31" s="582" t="s">
        <v>629</v>
      </c>
      <c r="C31" s="583"/>
      <c r="D31" s="584"/>
      <c r="E31" s="328"/>
      <c r="F31" s="328"/>
      <c r="G31" s="328"/>
      <c r="H31" s="527"/>
      <c r="I31" s="585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583"/>
      <c r="W31" s="584"/>
      <c r="X31" s="586"/>
    </row>
    <row r="32" spans="1:25" ht="14.5">
      <c r="A32" s="307"/>
      <c r="B32" s="573" t="s">
        <v>630</v>
      </c>
      <c r="C32" s="563">
        <v>2.58419</v>
      </c>
      <c r="D32" s="564">
        <v>7.4256599999999997</v>
      </c>
      <c r="E32" s="565">
        <v>2.3754499999999998</v>
      </c>
      <c r="F32" s="565">
        <v>2.4181900000000001</v>
      </c>
      <c r="G32" s="565">
        <v>5.0777099999999997</v>
      </c>
      <c r="H32" s="566">
        <f t="shared" ref="H32:H38" si="1">(G32*$H$6+F32*$G$6)/($G$6+$H$6)</f>
        <v>4.7241258093402427</v>
      </c>
      <c r="I32" s="567">
        <v>5.6684099999999997</v>
      </c>
      <c r="J32" s="565">
        <v>6.9101600000000003</v>
      </c>
      <c r="K32" s="565">
        <v>2.7067899999999998</v>
      </c>
      <c r="L32" s="565">
        <v>1.9601299999999999</v>
      </c>
      <c r="M32" s="565">
        <v>2.1884999999999999</v>
      </c>
      <c r="N32" s="565">
        <v>1.5181100000000001</v>
      </c>
      <c r="O32" s="565">
        <v>1.2324900000000001</v>
      </c>
      <c r="P32" s="565">
        <v>2.9410799999999999</v>
      </c>
      <c r="Q32" s="565">
        <v>4.0835299999999997</v>
      </c>
      <c r="R32" s="565">
        <v>3.3397000000000001</v>
      </c>
      <c r="S32" s="565">
        <v>4.9109299999999996</v>
      </c>
      <c r="T32" s="565">
        <v>6.69339</v>
      </c>
      <c r="U32" s="565">
        <v>6.1507399999999999</v>
      </c>
      <c r="V32" s="563">
        <v>7.2342000000000004</v>
      </c>
      <c r="W32" s="570">
        <v>2.19773</v>
      </c>
      <c r="X32" s="571">
        <v>3.02807</v>
      </c>
    </row>
    <row r="33" spans="1:24" ht="14.5">
      <c r="A33" s="307"/>
      <c r="B33" s="573" t="s">
        <v>50</v>
      </c>
      <c r="C33" s="563">
        <v>0.96523999999999999</v>
      </c>
      <c r="D33" s="570">
        <v>1.39598</v>
      </c>
      <c r="E33" s="565">
        <v>0.94665999999999995</v>
      </c>
      <c r="F33" s="565">
        <v>0.98895</v>
      </c>
      <c r="G33" s="565">
        <v>1.6103700000000001</v>
      </c>
      <c r="H33" s="552">
        <f t="shared" si="1"/>
        <v>1.5277519757851847</v>
      </c>
      <c r="I33" s="567">
        <v>0.52151000000000003</v>
      </c>
      <c r="J33" s="565">
        <v>1.27261</v>
      </c>
      <c r="K33" s="565">
        <v>2.1462400000000001</v>
      </c>
      <c r="L33" s="565">
        <v>0.76461000000000001</v>
      </c>
      <c r="M33" s="565">
        <v>0.60226000000000002</v>
      </c>
      <c r="N33" s="565">
        <v>1.1468499999999999</v>
      </c>
      <c r="O33" s="565">
        <v>0.80925999999999998</v>
      </c>
      <c r="P33" s="565">
        <v>0.77481</v>
      </c>
      <c r="Q33" s="565">
        <v>1.4625999999999999</v>
      </c>
      <c r="R33" s="565">
        <v>1.6649400000000001</v>
      </c>
      <c r="S33" s="565">
        <v>1.23752</v>
      </c>
      <c r="T33" s="565">
        <v>0.56964000000000004</v>
      </c>
      <c r="U33" s="565">
        <v>0.81810000000000005</v>
      </c>
      <c r="V33" s="563">
        <v>0.32201999999999997</v>
      </c>
      <c r="W33" s="570">
        <v>1.3243100000000001</v>
      </c>
      <c r="X33" s="571">
        <v>0.55281999999999998</v>
      </c>
    </row>
    <row r="34" spans="1:24" ht="14.5">
      <c r="A34" s="307"/>
      <c r="B34" s="573" t="s">
        <v>631</v>
      </c>
      <c r="C34" s="563">
        <v>12.51802</v>
      </c>
      <c r="D34" s="564">
        <v>33.395000000000003</v>
      </c>
      <c r="E34" s="565">
        <v>11.61791</v>
      </c>
      <c r="F34" s="565">
        <v>9.1889599999999998</v>
      </c>
      <c r="G34" s="565">
        <v>26.244610000000002</v>
      </c>
      <c r="H34" s="566">
        <f t="shared" si="1"/>
        <v>23.977054876734869</v>
      </c>
      <c r="I34" s="567">
        <v>4.91547</v>
      </c>
      <c r="J34" s="565">
        <v>30.33971</v>
      </c>
      <c r="K34" s="565">
        <v>45.49071</v>
      </c>
      <c r="L34" s="568">
        <v>20.249510000000001</v>
      </c>
      <c r="M34" s="565">
        <v>12.386839999999999</v>
      </c>
      <c r="N34" s="565">
        <v>8.7953899999999994</v>
      </c>
      <c r="O34" s="565">
        <v>8.0426800000000007</v>
      </c>
      <c r="P34" s="565">
        <v>10.85885</v>
      </c>
      <c r="Q34" s="565">
        <v>7.3560299999999996</v>
      </c>
      <c r="R34" s="565">
        <v>5.6980399999999998</v>
      </c>
      <c r="S34" s="565">
        <v>9.2002600000000001</v>
      </c>
      <c r="T34" s="565">
        <v>6.83941</v>
      </c>
      <c r="U34" s="568">
        <v>3.59924</v>
      </c>
      <c r="V34" s="569">
        <v>10.068680000000001</v>
      </c>
      <c r="W34" s="570">
        <v>11.24404</v>
      </c>
      <c r="X34" s="571">
        <v>13.981260000000001</v>
      </c>
    </row>
    <row r="35" spans="1:24" ht="14.5">
      <c r="A35" s="307"/>
      <c r="B35" s="573" t="s">
        <v>51</v>
      </c>
      <c r="C35" s="563">
        <v>81.637559999999993</v>
      </c>
      <c r="D35" s="564">
        <v>55.665590000000002</v>
      </c>
      <c r="E35" s="565">
        <v>82.757339999999999</v>
      </c>
      <c r="F35" s="565">
        <v>86.062029999999993</v>
      </c>
      <c r="G35" s="565">
        <v>64.296149999999997</v>
      </c>
      <c r="H35" s="566">
        <f t="shared" si="1"/>
        <v>67.189931984642868</v>
      </c>
      <c r="I35" s="567">
        <v>88.687929999999994</v>
      </c>
      <c r="J35" s="565">
        <v>59.138660000000002</v>
      </c>
      <c r="K35" s="565">
        <v>48.021729999999998</v>
      </c>
      <c r="L35" s="568">
        <v>73.238209999999995</v>
      </c>
      <c r="M35" s="565">
        <v>83.185730000000007</v>
      </c>
      <c r="N35" s="565">
        <v>86.084350000000001</v>
      </c>
      <c r="O35" s="565">
        <v>86.767470000000003</v>
      </c>
      <c r="P35" s="565">
        <v>83.419290000000004</v>
      </c>
      <c r="Q35" s="565">
        <v>84.899969999999996</v>
      </c>
      <c r="R35" s="565">
        <v>85.209540000000004</v>
      </c>
      <c r="S35" s="565">
        <v>84.555620000000005</v>
      </c>
      <c r="T35" s="565">
        <v>85.625649999999993</v>
      </c>
      <c r="U35" s="568">
        <v>89.394059999999996</v>
      </c>
      <c r="V35" s="569">
        <v>81.869929999999997</v>
      </c>
      <c r="W35" s="570">
        <v>81.237070000000003</v>
      </c>
      <c r="X35" s="571">
        <v>82.097539999999995</v>
      </c>
    </row>
    <row r="36" spans="1:24" ht="14.5">
      <c r="A36" s="307"/>
      <c r="B36" s="573" t="s">
        <v>356</v>
      </c>
      <c r="C36" s="563">
        <v>1.52477</v>
      </c>
      <c r="D36" s="570">
        <v>1.1403300000000001</v>
      </c>
      <c r="E36" s="565">
        <v>1.5413399999999999</v>
      </c>
      <c r="F36" s="565">
        <v>0.76734999999999998</v>
      </c>
      <c r="G36" s="565">
        <v>2.3921399999999999</v>
      </c>
      <c r="H36" s="552">
        <f t="shared" si="1"/>
        <v>2.1761235544977788</v>
      </c>
      <c r="I36" s="567">
        <v>0.20668</v>
      </c>
      <c r="J36" s="565">
        <v>0.40927000000000002</v>
      </c>
      <c r="K36" s="565">
        <v>1.63453</v>
      </c>
      <c r="L36" s="565">
        <v>3.5440200000000002</v>
      </c>
      <c r="M36" s="565">
        <v>1.0563499999999999</v>
      </c>
      <c r="N36" s="565">
        <v>1.38175</v>
      </c>
      <c r="O36" s="565">
        <v>2.0345800000000001</v>
      </c>
      <c r="P36" s="565">
        <v>1.5025200000000001</v>
      </c>
      <c r="Q36" s="565">
        <v>1.2110399999999999</v>
      </c>
      <c r="R36" s="565">
        <v>2.2927900000000001</v>
      </c>
      <c r="S36" s="565">
        <v>7.7799999999999996E-3</v>
      </c>
      <c r="T36" s="565">
        <v>9.2869999999999994E-2</v>
      </c>
      <c r="U36" s="565">
        <v>3.7859999999999998E-2</v>
      </c>
      <c r="V36" s="563">
        <v>0.1477</v>
      </c>
      <c r="W36" s="570">
        <v>2.6086</v>
      </c>
      <c r="X36" s="571">
        <v>0.27992</v>
      </c>
    </row>
    <row r="37" spans="1:24" ht="14.5">
      <c r="A37" s="307"/>
      <c r="B37" s="573" t="s">
        <v>55</v>
      </c>
      <c r="C37" s="563">
        <v>0.77022999999999997</v>
      </c>
      <c r="D37" s="570">
        <v>0.97743999999999998</v>
      </c>
      <c r="E37" s="565">
        <v>0.76129000000000002</v>
      </c>
      <c r="F37" s="565">
        <v>0.57452000000000003</v>
      </c>
      <c r="G37" s="565">
        <v>0.37902999999999998</v>
      </c>
      <c r="H37" s="552">
        <f t="shared" si="1"/>
        <v>0.40502046949527581</v>
      </c>
      <c r="I37" s="567">
        <v>0</v>
      </c>
      <c r="J37" s="565">
        <v>1.9296</v>
      </c>
      <c r="K37" s="565">
        <v>0</v>
      </c>
      <c r="L37" s="565">
        <v>0.24351999999999999</v>
      </c>
      <c r="M37" s="565">
        <v>0.58031999999999995</v>
      </c>
      <c r="N37" s="565">
        <v>1.0735600000000001</v>
      </c>
      <c r="O37" s="565">
        <v>1.1135299999999999</v>
      </c>
      <c r="P37" s="565">
        <v>0.50346000000000002</v>
      </c>
      <c r="Q37" s="565">
        <v>0.98682999999999998</v>
      </c>
      <c r="R37" s="565">
        <v>1.7949900000000001</v>
      </c>
      <c r="S37" s="565">
        <v>8.7889999999999996E-2</v>
      </c>
      <c r="T37" s="565">
        <v>0.17902999999999999</v>
      </c>
      <c r="U37" s="565">
        <v>0</v>
      </c>
      <c r="V37" s="563">
        <v>0.35747000000000001</v>
      </c>
      <c r="W37" s="570">
        <v>1.38826</v>
      </c>
      <c r="X37" s="571">
        <v>6.0380000000000003E-2</v>
      </c>
    </row>
    <row r="38" spans="1:24" ht="14.5">
      <c r="A38" s="307"/>
      <c r="B38" s="587" t="s">
        <v>44</v>
      </c>
      <c r="C38" s="588">
        <v>100.00000999999999</v>
      </c>
      <c r="D38" s="589">
        <v>100.00000000000001</v>
      </c>
      <c r="E38" s="590">
        <v>99.999990000000011</v>
      </c>
      <c r="F38" s="590">
        <v>100</v>
      </c>
      <c r="G38" s="590">
        <v>100.00000999999999</v>
      </c>
      <c r="H38" s="530">
        <f t="shared" si="1"/>
        <v>100.00000867049621</v>
      </c>
      <c r="I38" s="591">
        <v>100</v>
      </c>
      <c r="J38" s="590">
        <v>100.00001</v>
      </c>
      <c r="K38" s="590">
        <v>99.999999999999986</v>
      </c>
      <c r="L38" s="590">
        <v>100</v>
      </c>
      <c r="M38" s="590">
        <v>100</v>
      </c>
      <c r="N38" s="590">
        <v>100.00001</v>
      </c>
      <c r="O38" s="590">
        <v>100.00001</v>
      </c>
      <c r="P38" s="590">
        <v>100.00001000000002</v>
      </c>
      <c r="Q38" s="590">
        <v>99.999999999999986</v>
      </c>
      <c r="R38" s="590">
        <v>100</v>
      </c>
      <c r="S38" s="590">
        <v>100</v>
      </c>
      <c r="T38" s="590">
        <v>99.999989999999997</v>
      </c>
      <c r="U38" s="590">
        <v>99.999999999999986</v>
      </c>
      <c r="V38" s="588">
        <v>100</v>
      </c>
      <c r="W38" s="589">
        <v>100.00001</v>
      </c>
      <c r="X38" s="524">
        <v>99.999989999999997</v>
      </c>
    </row>
    <row r="39" spans="1:24" ht="14.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</row>
    <row r="40" spans="1:24" ht="14.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</row>
    <row r="41" spans="1:24" ht="14.5">
      <c r="A41" s="68"/>
      <c r="B41" s="97" t="s">
        <v>58</v>
      </c>
      <c r="C41" s="106" t="s">
        <v>634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4" spans="1:24" ht="19">
      <c r="B44" s="29" t="s">
        <v>66</v>
      </c>
    </row>
  </sheetData>
  <mergeCells count="20">
    <mergeCell ref="T17:V17"/>
    <mergeCell ref="W17:W18"/>
    <mergeCell ref="X17:X18"/>
    <mergeCell ref="A12:O12"/>
    <mergeCell ref="B17:B18"/>
    <mergeCell ref="C17:C18"/>
    <mergeCell ref="D17:D18"/>
    <mergeCell ref="E17:E18"/>
    <mergeCell ref="F17:F18"/>
    <mergeCell ref="G17:G18"/>
    <mergeCell ref="M17:M18"/>
    <mergeCell ref="N17:N18"/>
    <mergeCell ref="O17:O18"/>
    <mergeCell ref="P17:P18"/>
    <mergeCell ref="Q17:S17"/>
    <mergeCell ref="H17:H18"/>
    <mergeCell ref="I17:I18"/>
    <mergeCell ref="J17:J18"/>
    <mergeCell ref="K17:K18"/>
    <mergeCell ref="L17:L18"/>
  </mergeCells>
  <hyperlinks>
    <hyperlink ref="C10" r:id="rId1" xr:uid="{00000000-0004-0000-1900-000000000000}"/>
    <hyperlink ref="C27" r:id="rId2" location="c=indicator&amp;f=C107C108C109&amp;i=vie_courante.nb_serv_equip&amp;s=2023&amp;view=map72" display="https://www.observatoire-des-territoires.gouv.fr/outils/cartographie-interactive/ - c=indicator&amp;f=C107C108C109&amp;i=vie_courante.nb_serv_equip&amp;s=2023&amp;view=map72" xr:uid="{00000000-0004-0000-1900-000001000000}"/>
    <hyperlink ref="C41" r:id="rId3" xr:uid="{00000000-0004-0000-1900-000002000000}"/>
    <hyperlink ref="B44" location="Sommaire!A1" display="[Retour Sommaire]" xr:uid="{00000000-0004-0000-1900-000003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I921"/>
  <sheetViews>
    <sheetView workbookViewId="0"/>
  </sheetViews>
  <sheetFormatPr baseColWidth="10" defaultColWidth="12.6328125" defaultRowHeight="15.75" customHeight="1"/>
  <cols>
    <col min="2" max="2" width="16.90625" customWidth="1"/>
    <col min="3" max="5" width="23.7265625" customWidth="1"/>
    <col min="6" max="6" width="36.90625" customWidth="1"/>
    <col min="7" max="8" width="17.26953125" customWidth="1"/>
  </cols>
  <sheetData>
    <row r="1" spans="1:9" ht="20">
      <c r="A1" s="243" t="s">
        <v>656</v>
      </c>
      <c r="C1" s="11"/>
      <c r="D1" s="315"/>
      <c r="E1" s="315"/>
      <c r="F1" s="11"/>
      <c r="G1" s="11"/>
      <c r="H1" s="11"/>
    </row>
    <row r="2" spans="1:9" ht="24" customHeight="1">
      <c r="C2" s="11"/>
      <c r="D2" s="315"/>
      <c r="E2" s="315"/>
      <c r="F2" s="11"/>
      <c r="G2" s="11"/>
      <c r="H2" s="11"/>
    </row>
    <row r="3" spans="1:9" ht="44.25" customHeight="1">
      <c r="A3" s="134" t="s">
        <v>657</v>
      </c>
      <c r="B3" s="68"/>
      <c r="C3" s="184"/>
      <c r="D3" s="184"/>
      <c r="E3" s="184"/>
      <c r="F3" s="184"/>
      <c r="G3" s="97" t="s">
        <v>620</v>
      </c>
      <c r="H3" s="106"/>
      <c r="I3" s="38"/>
    </row>
    <row r="4" spans="1:9" ht="44.25" customHeight="1">
      <c r="A4" s="68"/>
      <c r="B4" s="68"/>
      <c r="C4" s="184"/>
      <c r="D4" s="184"/>
      <c r="E4" s="184"/>
      <c r="F4" s="184"/>
      <c r="G4" s="68"/>
      <c r="H4" s="68"/>
      <c r="I4" s="38"/>
    </row>
    <row r="5" spans="1:9" ht="44.25" customHeight="1">
      <c r="A5" s="68"/>
      <c r="B5" s="54"/>
      <c r="C5" s="172" t="s">
        <v>658</v>
      </c>
      <c r="D5" s="172" t="s">
        <v>659</v>
      </c>
      <c r="E5" s="184"/>
      <c r="F5" s="184"/>
      <c r="G5" s="68"/>
      <c r="H5" s="68"/>
      <c r="I5" s="38"/>
    </row>
    <row r="6" spans="1:9" ht="44.25" customHeight="1">
      <c r="A6" s="68"/>
      <c r="B6" s="172" t="s">
        <v>51</v>
      </c>
      <c r="C6" s="172">
        <v>57.9</v>
      </c>
      <c r="D6" s="172">
        <v>67.5</v>
      </c>
      <c r="E6" s="184"/>
      <c r="F6" s="184"/>
      <c r="G6" s="68"/>
      <c r="H6" s="68"/>
      <c r="I6" s="38"/>
    </row>
    <row r="7" spans="1:9" ht="44.25" customHeight="1">
      <c r="A7" s="68"/>
      <c r="B7" s="172" t="s">
        <v>49</v>
      </c>
      <c r="C7" s="172">
        <v>29.9</v>
      </c>
      <c r="D7" s="172">
        <v>19.2</v>
      </c>
      <c r="E7" s="184"/>
      <c r="F7" s="184"/>
      <c r="G7" s="68"/>
      <c r="H7" s="68"/>
      <c r="I7" s="38"/>
    </row>
    <row r="8" spans="1:9" ht="44.25" customHeight="1">
      <c r="A8" s="68"/>
      <c r="B8" s="172" t="s">
        <v>631</v>
      </c>
      <c r="C8" s="172">
        <v>9.8000000000000007</v>
      </c>
      <c r="D8" s="172">
        <v>8.9</v>
      </c>
      <c r="E8" s="184"/>
      <c r="F8" s="184"/>
      <c r="G8" s="68"/>
      <c r="H8" s="68"/>
      <c r="I8" s="38"/>
    </row>
    <row r="9" spans="1:9" ht="44.25" customHeight="1">
      <c r="A9" s="68"/>
      <c r="B9" s="172" t="s">
        <v>50</v>
      </c>
      <c r="C9" s="172">
        <v>1.3</v>
      </c>
      <c r="D9" s="172">
        <v>2.5</v>
      </c>
      <c r="E9" s="184"/>
      <c r="F9" s="184"/>
      <c r="G9" s="68"/>
      <c r="H9" s="68"/>
      <c r="I9" s="38"/>
    </row>
    <row r="10" spans="1:9" ht="44.25" customHeight="1">
      <c r="A10" s="68"/>
      <c r="B10" s="172" t="s">
        <v>381</v>
      </c>
      <c r="C10" s="172">
        <v>1.1000000000000001</v>
      </c>
      <c r="D10" s="172">
        <v>1.8</v>
      </c>
      <c r="E10" s="184"/>
      <c r="F10" s="184"/>
      <c r="G10" s="68"/>
      <c r="H10" s="68"/>
      <c r="I10" s="38"/>
    </row>
    <row r="11" spans="1:9" ht="44.25" customHeight="1">
      <c r="A11" s="68"/>
      <c r="B11" s="172" t="s">
        <v>44</v>
      </c>
      <c r="C11" s="172">
        <v>100</v>
      </c>
      <c r="D11" s="172">
        <v>100</v>
      </c>
      <c r="E11" s="184"/>
      <c r="F11" s="184"/>
      <c r="G11" s="68"/>
      <c r="H11" s="68"/>
      <c r="I11" s="38"/>
    </row>
    <row r="12" spans="1:9" ht="44.25" customHeight="1">
      <c r="A12" s="68"/>
      <c r="B12" s="68"/>
      <c r="C12" s="184"/>
      <c r="D12" s="184"/>
      <c r="E12" s="184"/>
      <c r="F12" s="184"/>
      <c r="G12" s="68"/>
      <c r="H12" s="68"/>
      <c r="I12" s="38"/>
    </row>
    <row r="13" spans="1:9" ht="12.5">
      <c r="B13" s="20" t="s">
        <v>58</v>
      </c>
      <c r="C13" s="513" t="s">
        <v>660</v>
      </c>
      <c r="D13" s="315"/>
      <c r="E13" s="315"/>
      <c r="F13" s="11"/>
      <c r="G13" s="11"/>
      <c r="H13" s="11"/>
    </row>
    <row r="14" spans="1:9" ht="12.5">
      <c r="C14" s="11"/>
      <c r="D14" s="315"/>
      <c r="E14" s="315"/>
      <c r="F14" s="11"/>
      <c r="G14" s="11"/>
      <c r="H14" s="11"/>
    </row>
    <row r="15" spans="1:9" ht="12.5">
      <c r="C15" s="11"/>
      <c r="D15" s="315"/>
      <c r="E15" s="315"/>
      <c r="F15" s="11"/>
      <c r="G15" s="11"/>
      <c r="H15" s="11"/>
    </row>
    <row r="16" spans="1:9" ht="12.5">
      <c r="C16" s="11"/>
      <c r="D16" s="315"/>
      <c r="E16" s="315"/>
      <c r="F16" s="11"/>
      <c r="G16" s="11"/>
      <c r="H16" s="11"/>
    </row>
    <row r="17" spans="2:8" ht="19">
      <c r="B17" s="29" t="s">
        <v>66</v>
      </c>
      <c r="C17" s="11"/>
      <c r="D17" s="315"/>
      <c r="E17" s="315"/>
      <c r="F17" s="11"/>
      <c r="G17" s="11"/>
      <c r="H17" s="11"/>
    </row>
    <row r="18" spans="2:8" ht="12.5">
      <c r="C18" s="11"/>
      <c r="D18" s="315"/>
      <c r="E18" s="315"/>
      <c r="F18" s="11"/>
      <c r="G18" s="11"/>
      <c r="H18" s="11"/>
    </row>
    <row r="19" spans="2:8" ht="12.5">
      <c r="C19" s="11"/>
      <c r="D19" s="315"/>
      <c r="E19" s="315"/>
      <c r="F19" s="11"/>
      <c r="G19" s="11"/>
      <c r="H19" s="11"/>
    </row>
    <row r="20" spans="2:8" ht="12.5">
      <c r="C20" s="11"/>
      <c r="D20" s="315"/>
      <c r="E20" s="315"/>
      <c r="F20" s="11"/>
      <c r="G20" s="11"/>
      <c r="H20" s="11"/>
    </row>
    <row r="21" spans="2:8" ht="12.5">
      <c r="C21" s="11"/>
      <c r="D21" s="315"/>
      <c r="E21" s="315"/>
      <c r="F21" s="11"/>
      <c r="G21" s="11"/>
      <c r="H21" s="11"/>
    </row>
    <row r="22" spans="2:8" ht="12.5">
      <c r="C22" s="11"/>
      <c r="D22" s="315"/>
      <c r="E22" s="315"/>
      <c r="F22" s="11"/>
      <c r="G22" s="11"/>
      <c r="H22" s="11"/>
    </row>
    <row r="23" spans="2:8" ht="12.5">
      <c r="C23" s="11"/>
      <c r="D23" s="315"/>
      <c r="E23" s="315"/>
      <c r="F23" s="11"/>
      <c r="G23" s="11"/>
      <c r="H23" s="11"/>
    </row>
    <row r="24" spans="2:8" ht="12.5">
      <c r="C24" s="11"/>
      <c r="D24" s="315"/>
      <c r="E24" s="315"/>
      <c r="F24" s="11"/>
      <c r="G24" s="11"/>
      <c r="H24" s="11"/>
    </row>
    <row r="25" spans="2:8" ht="12.5">
      <c r="C25" s="11"/>
      <c r="D25" s="315"/>
      <c r="E25" s="315"/>
      <c r="F25" s="11"/>
      <c r="G25" s="11"/>
      <c r="H25" s="11"/>
    </row>
    <row r="26" spans="2:8" ht="12.5">
      <c r="C26" s="11"/>
      <c r="D26" s="315"/>
      <c r="E26" s="315"/>
      <c r="F26" s="11"/>
      <c r="G26" s="11"/>
      <c r="H26" s="11"/>
    </row>
    <row r="27" spans="2:8" ht="12.5">
      <c r="C27" s="11"/>
      <c r="D27" s="315"/>
      <c r="E27" s="315"/>
      <c r="F27" s="11"/>
      <c r="G27" s="11"/>
      <c r="H27" s="11"/>
    </row>
    <row r="28" spans="2:8" ht="12.5">
      <c r="C28" s="11"/>
      <c r="D28" s="315"/>
      <c r="E28" s="315"/>
      <c r="F28" s="11"/>
      <c r="G28" s="11"/>
      <c r="H28" s="11"/>
    </row>
    <row r="29" spans="2:8" ht="12.5">
      <c r="C29" s="11"/>
      <c r="D29" s="315"/>
      <c r="E29" s="315"/>
      <c r="F29" s="11"/>
      <c r="G29" s="11"/>
      <c r="H29" s="11"/>
    </row>
    <row r="30" spans="2:8" ht="12.5">
      <c r="C30" s="11"/>
      <c r="D30" s="315"/>
      <c r="E30" s="315"/>
      <c r="F30" s="11"/>
      <c r="G30" s="11"/>
      <c r="H30" s="11"/>
    </row>
    <row r="31" spans="2:8" ht="12.5">
      <c r="C31" s="11"/>
      <c r="D31" s="315"/>
      <c r="E31" s="315"/>
      <c r="F31" s="11"/>
      <c r="G31" s="11"/>
      <c r="H31" s="11"/>
    </row>
    <row r="32" spans="2:8" ht="12.5">
      <c r="C32" s="11"/>
      <c r="D32" s="315"/>
      <c r="E32" s="315"/>
      <c r="F32" s="11"/>
      <c r="G32" s="11"/>
      <c r="H32" s="11"/>
    </row>
    <row r="33" spans="3:8" ht="12.5">
      <c r="C33" s="11"/>
      <c r="D33" s="315"/>
      <c r="E33" s="315"/>
      <c r="F33" s="11"/>
      <c r="G33" s="11"/>
      <c r="H33" s="11"/>
    </row>
    <row r="34" spans="3:8" ht="12.5">
      <c r="C34" s="11"/>
      <c r="D34" s="315"/>
      <c r="E34" s="315"/>
      <c r="F34" s="11"/>
      <c r="G34" s="11"/>
      <c r="H34" s="11"/>
    </row>
    <row r="35" spans="3:8" ht="12.5">
      <c r="C35" s="11"/>
      <c r="D35" s="315"/>
      <c r="E35" s="315"/>
      <c r="F35" s="11"/>
      <c r="G35" s="11"/>
      <c r="H35" s="11"/>
    </row>
    <row r="36" spans="3:8" ht="12.5">
      <c r="C36" s="11"/>
      <c r="D36" s="315"/>
      <c r="E36" s="315"/>
      <c r="F36" s="11"/>
      <c r="G36" s="11"/>
      <c r="H36" s="11"/>
    </row>
    <row r="37" spans="3:8" ht="12.5">
      <c r="C37" s="11"/>
      <c r="D37" s="315"/>
      <c r="E37" s="315"/>
      <c r="F37" s="11"/>
      <c r="G37" s="11"/>
      <c r="H37" s="11"/>
    </row>
    <row r="38" spans="3:8" ht="12.5">
      <c r="C38" s="11"/>
      <c r="D38" s="315"/>
      <c r="E38" s="315"/>
      <c r="F38" s="11"/>
      <c r="G38" s="11"/>
      <c r="H38" s="11"/>
    </row>
    <row r="39" spans="3:8" ht="12.5">
      <c r="C39" s="11"/>
      <c r="D39" s="315"/>
      <c r="E39" s="315"/>
      <c r="F39" s="11"/>
      <c r="G39" s="11"/>
      <c r="H39" s="11"/>
    </row>
    <row r="40" spans="3:8" ht="12.5">
      <c r="C40" s="11"/>
      <c r="D40" s="315"/>
      <c r="E40" s="315"/>
      <c r="F40" s="11"/>
      <c r="G40" s="11"/>
      <c r="H40" s="11"/>
    </row>
    <row r="41" spans="3:8" ht="12.5">
      <c r="C41" s="11"/>
      <c r="D41" s="315"/>
      <c r="E41" s="315"/>
      <c r="F41" s="11"/>
      <c r="G41" s="11"/>
      <c r="H41" s="11"/>
    </row>
    <row r="42" spans="3:8" ht="12.5">
      <c r="C42" s="11"/>
      <c r="D42" s="315"/>
      <c r="E42" s="315"/>
      <c r="F42" s="11"/>
      <c r="G42" s="11"/>
      <c r="H42" s="11"/>
    </row>
    <row r="43" spans="3:8" ht="12.5">
      <c r="C43" s="11"/>
      <c r="D43" s="315"/>
      <c r="E43" s="315"/>
      <c r="F43" s="11"/>
      <c r="G43" s="11"/>
      <c r="H43" s="11"/>
    </row>
    <row r="44" spans="3:8" ht="12.5">
      <c r="C44" s="11"/>
      <c r="D44" s="315"/>
      <c r="E44" s="315"/>
      <c r="F44" s="11"/>
      <c r="G44" s="11"/>
      <c r="H44" s="11"/>
    </row>
    <row r="45" spans="3:8" ht="12.5">
      <c r="C45" s="11"/>
      <c r="D45" s="315"/>
      <c r="E45" s="315"/>
      <c r="F45" s="11"/>
      <c r="G45" s="11"/>
      <c r="H45" s="11"/>
    </row>
    <row r="46" spans="3:8" ht="12.5">
      <c r="C46" s="11"/>
      <c r="D46" s="315"/>
      <c r="E46" s="315"/>
      <c r="F46" s="11"/>
      <c r="G46" s="11"/>
      <c r="H46" s="11"/>
    </row>
    <row r="47" spans="3:8" ht="12.5">
      <c r="C47" s="11"/>
      <c r="D47" s="315"/>
      <c r="E47" s="315"/>
      <c r="F47" s="11"/>
      <c r="G47" s="11"/>
      <c r="H47" s="11"/>
    </row>
    <row r="48" spans="3:8" ht="12.5">
      <c r="C48" s="11"/>
      <c r="D48" s="315"/>
      <c r="E48" s="315"/>
      <c r="F48" s="11"/>
      <c r="G48" s="11"/>
      <c r="H48" s="11"/>
    </row>
    <row r="49" spans="3:8" ht="12.5">
      <c r="C49" s="11"/>
      <c r="D49" s="315"/>
      <c r="E49" s="315"/>
      <c r="F49" s="11"/>
      <c r="G49" s="11"/>
      <c r="H49" s="11"/>
    </row>
    <row r="50" spans="3:8" ht="12.5">
      <c r="C50" s="11"/>
      <c r="D50" s="315"/>
      <c r="E50" s="315"/>
      <c r="F50" s="11"/>
      <c r="G50" s="11"/>
      <c r="H50" s="11"/>
    </row>
    <row r="51" spans="3:8" ht="12.5">
      <c r="C51" s="11"/>
      <c r="D51" s="315"/>
      <c r="E51" s="315"/>
      <c r="F51" s="11"/>
      <c r="G51" s="11"/>
      <c r="H51" s="11"/>
    </row>
    <row r="52" spans="3:8" ht="12.5">
      <c r="C52" s="11"/>
      <c r="D52" s="315"/>
      <c r="E52" s="315"/>
      <c r="F52" s="11"/>
      <c r="G52" s="11"/>
      <c r="H52" s="11"/>
    </row>
    <row r="53" spans="3:8" ht="12.5">
      <c r="C53" s="11"/>
      <c r="D53" s="315"/>
      <c r="E53" s="315"/>
      <c r="F53" s="11"/>
      <c r="G53" s="11"/>
      <c r="H53" s="11"/>
    </row>
    <row r="54" spans="3:8" ht="12.5">
      <c r="C54" s="11"/>
      <c r="D54" s="315"/>
      <c r="E54" s="315"/>
      <c r="F54" s="11"/>
      <c r="G54" s="11"/>
      <c r="H54" s="11"/>
    </row>
    <row r="55" spans="3:8" ht="12.5">
      <c r="C55" s="11"/>
      <c r="D55" s="315"/>
      <c r="E55" s="315"/>
      <c r="F55" s="11"/>
      <c r="G55" s="11"/>
      <c r="H55" s="11"/>
    </row>
    <row r="56" spans="3:8" ht="12.5">
      <c r="C56" s="11"/>
      <c r="D56" s="315"/>
      <c r="E56" s="315"/>
      <c r="F56" s="11"/>
      <c r="G56" s="11"/>
      <c r="H56" s="11"/>
    </row>
    <row r="57" spans="3:8" ht="12.5">
      <c r="C57" s="11"/>
      <c r="D57" s="315"/>
      <c r="E57" s="315"/>
      <c r="F57" s="11"/>
      <c r="G57" s="11"/>
      <c r="H57" s="11"/>
    </row>
    <row r="58" spans="3:8" ht="12.5">
      <c r="C58" s="11"/>
      <c r="D58" s="315"/>
      <c r="E58" s="315"/>
      <c r="F58" s="11"/>
      <c r="G58" s="11"/>
      <c r="H58" s="11"/>
    </row>
    <row r="59" spans="3:8" ht="12.5">
      <c r="C59" s="11"/>
      <c r="D59" s="315"/>
      <c r="E59" s="315"/>
      <c r="F59" s="11"/>
      <c r="G59" s="11"/>
      <c r="H59" s="11"/>
    </row>
    <row r="60" spans="3:8" ht="12.5">
      <c r="C60" s="11"/>
      <c r="D60" s="315"/>
      <c r="E60" s="315"/>
      <c r="F60" s="11"/>
      <c r="G60" s="11"/>
      <c r="H60" s="11"/>
    </row>
    <row r="61" spans="3:8" ht="12.5">
      <c r="C61" s="11"/>
      <c r="D61" s="315"/>
      <c r="E61" s="315"/>
      <c r="F61" s="11"/>
      <c r="G61" s="11"/>
      <c r="H61" s="11"/>
    </row>
    <row r="62" spans="3:8" ht="12.5">
      <c r="C62" s="11"/>
      <c r="D62" s="315"/>
      <c r="E62" s="315"/>
      <c r="F62" s="11"/>
      <c r="G62" s="11"/>
      <c r="H62" s="11"/>
    </row>
    <row r="63" spans="3:8" ht="12.5">
      <c r="C63" s="11"/>
      <c r="D63" s="315"/>
      <c r="E63" s="315"/>
      <c r="F63" s="11"/>
      <c r="G63" s="11"/>
      <c r="H63" s="11"/>
    </row>
    <row r="64" spans="3:8" ht="12.5">
      <c r="C64" s="11"/>
      <c r="D64" s="315"/>
      <c r="E64" s="315"/>
      <c r="F64" s="11"/>
      <c r="G64" s="11"/>
      <c r="H64" s="11"/>
    </row>
    <row r="65" spans="3:8" ht="12.5">
      <c r="C65" s="11"/>
      <c r="D65" s="315"/>
      <c r="E65" s="315"/>
      <c r="F65" s="11"/>
      <c r="G65" s="11"/>
      <c r="H65" s="11"/>
    </row>
    <row r="66" spans="3:8" ht="12.5">
      <c r="C66" s="11"/>
      <c r="D66" s="315"/>
      <c r="E66" s="315"/>
      <c r="F66" s="11"/>
      <c r="G66" s="11"/>
      <c r="H66" s="11"/>
    </row>
    <row r="67" spans="3:8" ht="12.5">
      <c r="C67" s="11"/>
      <c r="D67" s="315"/>
      <c r="E67" s="315"/>
      <c r="F67" s="11"/>
      <c r="G67" s="11"/>
      <c r="H67" s="11"/>
    </row>
    <row r="68" spans="3:8" ht="12.5">
      <c r="C68" s="11"/>
      <c r="D68" s="315"/>
      <c r="E68" s="315"/>
      <c r="F68" s="11"/>
      <c r="G68" s="11"/>
      <c r="H68" s="11"/>
    </row>
    <row r="69" spans="3:8" ht="12.5">
      <c r="C69" s="11"/>
      <c r="D69" s="315"/>
      <c r="E69" s="315"/>
      <c r="F69" s="11"/>
      <c r="G69" s="11"/>
      <c r="H69" s="11"/>
    </row>
    <row r="70" spans="3:8" ht="12.5">
      <c r="C70" s="11"/>
      <c r="D70" s="315"/>
      <c r="E70" s="315"/>
      <c r="F70" s="11"/>
      <c r="G70" s="11"/>
      <c r="H70" s="11"/>
    </row>
    <row r="71" spans="3:8" ht="12.5">
      <c r="C71" s="11"/>
      <c r="D71" s="315"/>
      <c r="E71" s="315"/>
      <c r="F71" s="11"/>
      <c r="G71" s="11"/>
      <c r="H71" s="11"/>
    </row>
    <row r="72" spans="3:8" ht="12.5">
      <c r="C72" s="11"/>
      <c r="D72" s="315"/>
      <c r="E72" s="315"/>
      <c r="F72" s="11"/>
      <c r="G72" s="11"/>
      <c r="H72" s="11"/>
    </row>
    <row r="73" spans="3:8" ht="12.5">
      <c r="C73" s="11"/>
      <c r="D73" s="315"/>
      <c r="E73" s="315"/>
      <c r="F73" s="11"/>
      <c r="G73" s="11"/>
      <c r="H73" s="11"/>
    </row>
    <row r="74" spans="3:8" ht="12.5">
      <c r="C74" s="11"/>
      <c r="D74" s="315"/>
      <c r="E74" s="315"/>
      <c r="F74" s="11"/>
      <c r="G74" s="11"/>
      <c r="H74" s="11"/>
    </row>
    <row r="75" spans="3:8" ht="12.5">
      <c r="C75" s="11"/>
      <c r="D75" s="315"/>
      <c r="E75" s="315"/>
      <c r="F75" s="11"/>
      <c r="G75" s="11"/>
      <c r="H75" s="11"/>
    </row>
    <row r="76" spans="3:8" ht="12.5">
      <c r="C76" s="11"/>
      <c r="D76" s="315"/>
      <c r="E76" s="315"/>
      <c r="F76" s="11"/>
      <c r="G76" s="11"/>
      <c r="H76" s="11"/>
    </row>
    <row r="77" spans="3:8" ht="12.5">
      <c r="C77" s="11"/>
      <c r="D77" s="315"/>
      <c r="E77" s="315"/>
      <c r="F77" s="11"/>
      <c r="G77" s="11"/>
      <c r="H77" s="11"/>
    </row>
    <row r="78" spans="3:8" ht="12.5">
      <c r="C78" s="11"/>
      <c r="D78" s="315"/>
      <c r="E78" s="315"/>
      <c r="F78" s="11"/>
      <c r="G78" s="11"/>
      <c r="H78" s="11"/>
    </row>
    <row r="79" spans="3:8" ht="12.5">
      <c r="C79" s="11"/>
      <c r="D79" s="315"/>
      <c r="E79" s="315"/>
      <c r="F79" s="11"/>
      <c r="G79" s="11"/>
      <c r="H79" s="11"/>
    </row>
    <row r="80" spans="3:8" ht="12.5">
      <c r="C80" s="11"/>
      <c r="D80" s="315"/>
      <c r="E80" s="315"/>
      <c r="F80" s="11"/>
      <c r="G80" s="11"/>
      <c r="H80" s="11"/>
    </row>
    <row r="81" spans="3:8" ht="12.5">
      <c r="C81" s="11"/>
      <c r="D81" s="315"/>
      <c r="E81" s="315"/>
      <c r="F81" s="11"/>
      <c r="G81" s="11"/>
      <c r="H81" s="11"/>
    </row>
    <row r="82" spans="3:8" ht="12.5">
      <c r="C82" s="11"/>
      <c r="D82" s="315"/>
      <c r="E82" s="315"/>
      <c r="F82" s="11"/>
      <c r="G82" s="11"/>
      <c r="H82" s="11"/>
    </row>
    <row r="83" spans="3:8" ht="12.5">
      <c r="C83" s="11"/>
      <c r="D83" s="315"/>
      <c r="E83" s="315"/>
      <c r="F83" s="11"/>
      <c r="G83" s="11"/>
      <c r="H83" s="11"/>
    </row>
    <row r="84" spans="3:8" ht="12.5">
      <c r="C84" s="11"/>
      <c r="D84" s="315"/>
      <c r="E84" s="315"/>
      <c r="F84" s="11"/>
      <c r="G84" s="11"/>
      <c r="H84" s="11"/>
    </row>
    <row r="85" spans="3:8" ht="12.5">
      <c r="C85" s="11"/>
      <c r="D85" s="315"/>
      <c r="E85" s="315"/>
      <c r="F85" s="11"/>
      <c r="G85" s="11"/>
      <c r="H85" s="11"/>
    </row>
    <row r="86" spans="3:8" ht="12.5">
      <c r="C86" s="11"/>
      <c r="D86" s="315"/>
      <c r="E86" s="315"/>
      <c r="F86" s="11"/>
      <c r="G86" s="11"/>
      <c r="H86" s="11"/>
    </row>
    <row r="87" spans="3:8" ht="12.5">
      <c r="C87" s="11"/>
      <c r="D87" s="315"/>
      <c r="E87" s="315"/>
      <c r="F87" s="11"/>
      <c r="G87" s="11"/>
      <c r="H87" s="11"/>
    </row>
    <row r="88" spans="3:8" ht="12.5">
      <c r="C88" s="11"/>
      <c r="D88" s="315"/>
      <c r="E88" s="315"/>
      <c r="F88" s="11"/>
      <c r="G88" s="11"/>
      <c r="H88" s="11"/>
    </row>
    <row r="89" spans="3:8" ht="12.5">
      <c r="C89" s="11"/>
      <c r="D89" s="315"/>
      <c r="E89" s="315"/>
      <c r="F89" s="11"/>
      <c r="G89" s="11"/>
      <c r="H89" s="11"/>
    </row>
    <row r="90" spans="3:8" ht="12.5">
      <c r="C90" s="11"/>
      <c r="D90" s="315"/>
      <c r="E90" s="315"/>
      <c r="F90" s="11"/>
      <c r="G90" s="11"/>
      <c r="H90" s="11"/>
    </row>
    <row r="91" spans="3:8" ht="12.5">
      <c r="C91" s="11"/>
      <c r="D91" s="315"/>
      <c r="E91" s="315"/>
      <c r="F91" s="11"/>
      <c r="G91" s="11"/>
      <c r="H91" s="11"/>
    </row>
    <row r="92" spans="3:8" ht="12.5">
      <c r="C92" s="11"/>
      <c r="D92" s="315"/>
      <c r="E92" s="315"/>
      <c r="F92" s="11"/>
      <c r="G92" s="11"/>
      <c r="H92" s="11"/>
    </row>
    <row r="93" spans="3:8" ht="12.5">
      <c r="C93" s="11"/>
      <c r="D93" s="315"/>
      <c r="E93" s="315"/>
      <c r="F93" s="11"/>
      <c r="G93" s="11"/>
      <c r="H93" s="11"/>
    </row>
    <row r="94" spans="3:8" ht="12.5">
      <c r="C94" s="11"/>
      <c r="D94" s="315"/>
      <c r="E94" s="315"/>
      <c r="F94" s="11"/>
      <c r="G94" s="11"/>
      <c r="H94" s="11"/>
    </row>
    <row r="95" spans="3:8" ht="12.5">
      <c r="C95" s="11"/>
      <c r="D95" s="315"/>
      <c r="E95" s="315"/>
      <c r="F95" s="11"/>
      <c r="G95" s="11"/>
      <c r="H95" s="11"/>
    </row>
    <row r="96" spans="3:8" ht="12.5">
      <c r="C96" s="11"/>
      <c r="D96" s="315"/>
      <c r="E96" s="315"/>
      <c r="F96" s="11"/>
      <c r="G96" s="11"/>
      <c r="H96" s="11"/>
    </row>
    <row r="97" spans="3:8" ht="12.5">
      <c r="C97" s="11"/>
      <c r="D97" s="315"/>
      <c r="E97" s="315"/>
      <c r="F97" s="11"/>
      <c r="G97" s="11"/>
      <c r="H97" s="11"/>
    </row>
    <row r="98" spans="3:8" ht="12.5">
      <c r="C98" s="11"/>
      <c r="D98" s="315"/>
      <c r="E98" s="315"/>
      <c r="F98" s="11"/>
      <c r="G98" s="11"/>
      <c r="H98" s="11"/>
    </row>
    <row r="99" spans="3:8" ht="12.5">
      <c r="C99" s="11"/>
      <c r="D99" s="315"/>
      <c r="E99" s="315"/>
      <c r="F99" s="11"/>
      <c r="G99" s="11"/>
      <c r="H99" s="11"/>
    </row>
    <row r="100" spans="3:8" ht="12.5">
      <c r="C100" s="11"/>
      <c r="D100" s="315"/>
      <c r="E100" s="315"/>
      <c r="F100" s="11"/>
      <c r="G100" s="11"/>
      <c r="H100" s="11"/>
    </row>
    <row r="101" spans="3:8" ht="12.5">
      <c r="C101" s="11"/>
      <c r="D101" s="315"/>
      <c r="E101" s="315"/>
      <c r="F101" s="11"/>
      <c r="G101" s="11"/>
      <c r="H101" s="11"/>
    </row>
    <row r="102" spans="3:8" ht="12.5">
      <c r="C102" s="11"/>
      <c r="D102" s="315"/>
      <c r="E102" s="315"/>
      <c r="F102" s="11"/>
      <c r="G102" s="11"/>
      <c r="H102" s="11"/>
    </row>
    <row r="103" spans="3:8" ht="12.5">
      <c r="C103" s="11"/>
      <c r="D103" s="315"/>
      <c r="E103" s="315"/>
      <c r="F103" s="11"/>
      <c r="G103" s="11"/>
      <c r="H103" s="11"/>
    </row>
    <row r="104" spans="3:8" ht="12.5">
      <c r="C104" s="11"/>
      <c r="D104" s="315"/>
      <c r="E104" s="315"/>
      <c r="F104" s="11"/>
      <c r="G104" s="11"/>
      <c r="H104" s="11"/>
    </row>
    <row r="105" spans="3:8" ht="12.5">
      <c r="C105" s="11"/>
      <c r="D105" s="315"/>
      <c r="E105" s="315"/>
      <c r="F105" s="11"/>
      <c r="G105" s="11"/>
      <c r="H105" s="11"/>
    </row>
    <row r="106" spans="3:8" ht="12.5">
      <c r="C106" s="11"/>
      <c r="D106" s="315"/>
      <c r="E106" s="315"/>
      <c r="F106" s="11"/>
      <c r="G106" s="11"/>
      <c r="H106" s="11"/>
    </row>
    <row r="107" spans="3:8" ht="12.5">
      <c r="C107" s="11"/>
      <c r="D107" s="315"/>
      <c r="E107" s="315"/>
      <c r="F107" s="11"/>
      <c r="G107" s="11"/>
      <c r="H107" s="11"/>
    </row>
    <row r="108" spans="3:8" ht="12.5">
      <c r="C108" s="11"/>
      <c r="D108" s="315"/>
      <c r="E108" s="315"/>
      <c r="F108" s="11"/>
      <c r="G108" s="11"/>
      <c r="H108" s="11"/>
    </row>
    <row r="109" spans="3:8" ht="12.5">
      <c r="C109" s="11"/>
      <c r="D109" s="315"/>
      <c r="E109" s="315"/>
      <c r="F109" s="11"/>
      <c r="G109" s="11"/>
      <c r="H109" s="11"/>
    </row>
    <row r="110" spans="3:8" ht="12.5">
      <c r="C110" s="11"/>
      <c r="D110" s="315"/>
      <c r="E110" s="315"/>
      <c r="F110" s="11"/>
      <c r="G110" s="11"/>
      <c r="H110" s="11"/>
    </row>
    <row r="111" spans="3:8" ht="12.5">
      <c r="C111" s="11"/>
      <c r="D111" s="315"/>
      <c r="E111" s="315"/>
      <c r="F111" s="11"/>
      <c r="G111" s="11"/>
      <c r="H111" s="11"/>
    </row>
    <row r="112" spans="3:8" ht="12.5">
      <c r="C112" s="11"/>
      <c r="D112" s="315"/>
      <c r="E112" s="315"/>
      <c r="F112" s="11"/>
      <c r="G112" s="11"/>
      <c r="H112" s="11"/>
    </row>
    <row r="113" spans="3:8" ht="12.5">
      <c r="C113" s="11"/>
      <c r="D113" s="315"/>
      <c r="E113" s="315"/>
      <c r="F113" s="11"/>
      <c r="G113" s="11"/>
      <c r="H113" s="11"/>
    </row>
    <row r="114" spans="3:8" ht="12.5">
      <c r="C114" s="11"/>
      <c r="D114" s="315"/>
      <c r="E114" s="315"/>
      <c r="F114" s="11"/>
      <c r="G114" s="11"/>
      <c r="H114" s="11"/>
    </row>
    <row r="115" spans="3:8" ht="12.5">
      <c r="C115" s="11"/>
      <c r="D115" s="315"/>
      <c r="E115" s="315"/>
      <c r="F115" s="11"/>
      <c r="G115" s="11"/>
      <c r="H115" s="11"/>
    </row>
    <row r="116" spans="3:8" ht="12.5">
      <c r="C116" s="11"/>
      <c r="D116" s="315"/>
      <c r="E116" s="315"/>
      <c r="F116" s="11"/>
      <c r="G116" s="11"/>
      <c r="H116" s="11"/>
    </row>
    <row r="117" spans="3:8" ht="12.5">
      <c r="C117" s="11"/>
      <c r="D117" s="315"/>
      <c r="E117" s="315"/>
      <c r="F117" s="11"/>
      <c r="G117" s="11"/>
      <c r="H117" s="11"/>
    </row>
    <row r="118" spans="3:8" ht="12.5">
      <c r="C118" s="11"/>
      <c r="D118" s="315"/>
      <c r="E118" s="315"/>
      <c r="F118" s="11"/>
      <c r="G118" s="11"/>
      <c r="H118" s="11"/>
    </row>
    <row r="119" spans="3:8" ht="12.5">
      <c r="C119" s="11"/>
      <c r="D119" s="315"/>
      <c r="E119" s="315"/>
      <c r="F119" s="11"/>
      <c r="G119" s="11"/>
      <c r="H119" s="11"/>
    </row>
    <row r="120" spans="3:8" ht="12.5">
      <c r="C120" s="11"/>
      <c r="D120" s="315"/>
      <c r="E120" s="315"/>
      <c r="F120" s="11"/>
      <c r="G120" s="11"/>
      <c r="H120" s="11"/>
    </row>
    <row r="121" spans="3:8" ht="12.5">
      <c r="C121" s="11"/>
      <c r="D121" s="315"/>
      <c r="E121" s="315"/>
      <c r="F121" s="11"/>
      <c r="G121" s="11"/>
      <c r="H121" s="11"/>
    </row>
    <row r="122" spans="3:8" ht="12.5">
      <c r="C122" s="11"/>
      <c r="D122" s="315"/>
      <c r="E122" s="315"/>
      <c r="F122" s="11"/>
      <c r="G122" s="11"/>
      <c r="H122" s="11"/>
    </row>
    <row r="123" spans="3:8" ht="12.5">
      <c r="C123" s="11"/>
      <c r="D123" s="315"/>
      <c r="E123" s="315"/>
      <c r="F123" s="11"/>
      <c r="G123" s="11"/>
      <c r="H123" s="11"/>
    </row>
    <row r="124" spans="3:8" ht="12.5">
      <c r="C124" s="11"/>
      <c r="D124" s="315"/>
      <c r="E124" s="315"/>
      <c r="F124" s="11"/>
      <c r="G124" s="11"/>
      <c r="H124" s="11"/>
    </row>
    <row r="125" spans="3:8" ht="12.5">
      <c r="C125" s="11"/>
      <c r="D125" s="315"/>
      <c r="E125" s="315"/>
      <c r="F125" s="11"/>
      <c r="G125" s="11"/>
      <c r="H125" s="11"/>
    </row>
    <row r="126" spans="3:8" ht="12.5">
      <c r="C126" s="11"/>
      <c r="D126" s="315"/>
      <c r="E126" s="315"/>
      <c r="F126" s="11"/>
      <c r="G126" s="11"/>
      <c r="H126" s="11"/>
    </row>
    <row r="127" spans="3:8" ht="12.5">
      <c r="C127" s="11"/>
      <c r="D127" s="315"/>
      <c r="E127" s="315"/>
      <c r="F127" s="11"/>
      <c r="G127" s="11"/>
      <c r="H127" s="11"/>
    </row>
    <row r="128" spans="3:8" ht="12.5">
      <c r="C128" s="11"/>
      <c r="D128" s="315"/>
      <c r="E128" s="315"/>
      <c r="F128" s="11"/>
      <c r="G128" s="11"/>
      <c r="H128" s="11"/>
    </row>
    <row r="129" spans="3:8" ht="12.5">
      <c r="C129" s="11"/>
      <c r="D129" s="315"/>
      <c r="E129" s="315"/>
      <c r="F129" s="11"/>
      <c r="G129" s="11"/>
      <c r="H129" s="11"/>
    </row>
    <row r="130" spans="3:8" ht="12.5">
      <c r="C130" s="11"/>
      <c r="D130" s="315"/>
      <c r="E130" s="315"/>
      <c r="F130" s="11"/>
      <c r="G130" s="11"/>
      <c r="H130" s="11"/>
    </row>
    <row r="131" spans="3:8" ht="12.5">
      <c r="C131" s="11"/>
      <c r="D131" s="315"/>
      <c r="E131" s="315"/>
      <c r="F131" s="11"/>
      <c r="G131" s="11"/>
      <c r="H131" s="11"/>
    </row>
    <row r="132" spans="3:8" ht="12.5">
      <c r="C132" s="11"/>
      <c r="D132" s="315"/>
      <c r="E132" s="315"/>
      <c r="F132" s="11"/>
      <c r="G132" s="11"/>
      <c r="H132" s="11"/>
    </row>
    <row r="133" spans="3:8" ht="12.5">
      <c r="C133" s="11"/>
      <c r="D133" s="315"/>
      <c r="E133" s="315"/>
      <c r="F133" s="11"/>
      <c r="G133" s="11"/>
      <c r="H133" s="11"/>
    </row>
    <row r="134" spans="3:8" ht="12.5">
      <c r="C134" s="11"/>
      <c r="D134" s="315"/>
      <c r="E134" s="315"/>
      <c r="F134" s="11"/>
      <c r="G134" s="11"/>
      <c r="H134" s="11"/>
    </row>
    <row r="135" spans="3:8" ht="12.5">
      <c r="C135" s="11"/>
      <c r="D135" s="315"/>
      <c r="E135" s="315"/>
      <c r="F135" s="11"/>
      <c r="G135" s="11"/>
      <c r="H135" s="11"/>
    </row>
    <row r="136" spans="3:8" ht="12.5">
      <c r="C136" s="11"/>
      <c r="D136" s="315"/>
      <c r="E136" s="315"/>
      <c r="F136" s="11"/>
      <c r="G136" s="11"/>
      <c r="H136" s="11"/>
    </row>
    <row r="137" spans="3:8" ht="12.5">
      <c r="C137" s="11"/>
      <c r="D137" s="315"/>
      <c r="E137" s="315"/>
      <c r="F137" s="11"/>
      <c r="G137" s="11"/>
      <c r="H137" s="11"/>
    </row>
    <row r="138" spans="3:8" ht="12.5">
      <c r="C138" s="11"/>
      <c r="D138" s="315"/>
      <c r="E138" s="315"/>
      <c r="F138" s="11"/>
      <c r="G138" s="11"/>
      <c r="H138" s="11"/>
    </row>
    <row r="139" spans="3:8" ht="12.5">
      <c r="C139" s="11"/>
      <c r="D139" s="315"/>
      <c r="E139" s="315"/>
      <c r="F139" s="11"/>
      <c r="G139" s="11"/>
      <c r="H139" s="11"/>
    </row>
    <row r="140" spans="3:8" ht="12.5">
      <c r="C140" s="11"/>
      <c r="D140" s="315"/>
      <c r="E140" s="315"/>
      <c r="F140" s="11"/>
      <c r="G140" s="11"/>
      <c r="H140" s="11"/>
    </row>
    <row r="141" spans="3:8" ht="12.5">
      <c r="C141" s="11"/>
      <c r="D141" s="315"/>
      <c r="E141" s="315"/>
      <c r="F141" s="11"/>
      <c r="G141" s="11"/>
      <c r="H141" s="11"/>
    </row>
    <row r="142" spans="3:8" ht="12.5">
      <c r="C142" s="11"/>
      <c r="D142" s="315"/>
      <c r="E142" s="315"/>
      <c r="F142" s="11"/>
      <c r="G142" s="11"/>
      <c r="H142" s="11"/>
    </row>
    <row r="143" spans="3:8" ht="12.5">
      <c r="C143" s="11"/>
      <c r="D143" s="315"/>
      <c r="E143" s="315"/>
      <c r="F143" s="11"/>
      <c r="G143" s="11"/>
      <c r="H143" s="11"/>
    </row>
    <row r="144" spans="3:8" ht="12.5">
      <c r="C144" s="11"/>
      <c r="D144" s="315"/>
      <c r="E144" s="315"/>
      <c r="F144" s="11"/>
      <c r="G144" s="11"/>
      <c r="H144" s="11"/>
    </row>
    <row r="145" spans="3:8" ht="12.5">
      <c r="C145" s="11"/>
      <c r="D145" s="315"/>
      <c r="E145" s="315"/>
      <c r="F145" s="11"/>
      <c r="G145" s="11"/>
      <c r="H145" s="11"/>
    </row>
    <row r="146" spans="3:8" ht="12.5">
      <c r="C146" s="11"/>
      <c r="D146" s="315"/>
      <c r="E146" s="315"/>
      <c r="F146" s="11"/>
      <c r="G146" s="11"/>
      <c r="H146" s="11"/>
    </row>
    <row r="147" spans="3:8" ht="12.5">
      <c r="C147" s="11"/>
      <c r="D147" s="315"/>
      <c r="E147" s="315"/>
      <c r="F147" s="11"/>
      <c r="G147" s="11"/>
      <c r="H147" s="11"/>
    </row>
    <row r="148" spans="3:8" ht="12.5">
      <c r="C148" s="11"/>
      <c r="D148" s="315"/>
      <c r="E148" s="315"/>
      <c r="F148" s="11"/>
      <c r="G148" s="11"/>
      <c r="H148" s="11"/>
    </row>
    <row r="149" spans="3:8" ht="12.5">
      <c r="C149" s="11"/>
      <c r="D149" s="315"/>
      <c r="E149" s="315"/>
      <c r="F149" s="11"/>
      <c r="G149" s="11"/>
      <c r="H149" s="11"/>
    </row>
    <row r="150" spans="3:8" ht="12.5">
      <c r="C150" s="11"/>
      <c r="D150" s="315"/>
      <c r="E150" s="315"/>
      <c r="F150" s="11"/>
      <c r="G150" s="11"/>
      <c r="H150" s="11"/>
    </row>
    <row r="151" spans="3:8" ht="12.5">
      <c r="C151" s="11"/>
      <c r="D151" s="315"/>
      <c r="E151" s="315"/>
      <c r="F151" s="11"/>
      <c r="G151" s="11"/>
      <c r="H151" s="11"/>
    </row>
    <row r="152" spans="3:8" ht="12.5">
      <c r="C152" s="11"/>
      <c r="D152" s="315"/>
      <c r="E152" s="315"/>
      <c r="F152" s="11"/>
      <c r="G152" s="11"/>
      <c r="H152" s="11"/>
    </row>
    <row r="153" spans="3:8" ht="12.5">
      <c r="C153" s="11"/>
      <c r="D153" s="315"/>
      <c r="E153" s="315"/>
      <c r="F153" s="11"/>
      <c r="G153" s="11"/>
      <c r="H153" s="11"/>
    </row>
    <row r="154" spans="3:8" ht="12.5">
      <c r="C154" s="11"/>
      <c r="D154" s="315"/>
      <c r="E154" s="315"/>
      <c r="F154" s="11"/>
      <c r="G154" s="11"/>
      <c r="H154" s="11"/>
    </row>
    <row r="155" spans="3:8" ht="12.5">
      <c r="C155" s="11"/>
      <c r="D155" s="315"/>
      <c r="E155" s="315"/>
      <c r="F155" s="11"/>
      <c r="G155" s="11"/>
      <c r="H155" s="11"/>
    </row>
    <row r="156" spans="3:8" ht="12.5">
      <c r="C156" s="11"/>
      <c r="D156" s="315"/>
      <c r="E156" s="315"/>
      <c r="F156" s="11"/>
      <c r="G156" s="11"/>
      <c r="H156" s="11"/>
    </row>
    <row r="157" spans="3:8" ht="12.5">
      <c r="C157" s="11"/>
      <c r="D157" s="315"/>
      <c r="E157" s="315"/>
      <c r="F157" s="11"/>
      <c r="G157" s="11"/>
      <c r="H157" s="11"/>
    </row>
    <row r="158" spans="3:8" ht="12.5">
      <c r="C158" s="11"/>
      <c r="D158" s="315"/>
      <c r="E158" s="315"/>
      <c r="F158" s="11"/>
      <c r="G158" s="11"/>
      <c r="H158" s="11"/>
    </row>
    <row r="159" spans="3:8" ht="12.5">
      <c r="C159" s="11"/>
      <c r="D159" s="315"/>
      <c r="E159" s="315"/>
      <c r="F159" s="11"/>
      <c r="G159" s="11"/>
      <c r="H159" s="11"/>
    </row>
    <row r="160" spans="3:8" ht="12.5">
      <c r="C160" s="11"/>
      <c r="D160" s="315"/>
      <c r="E160" s="315"/>
      <c r="F160" s="11"/>
      <c r="G160" s="11"/>
      <c r="H160" s="11"/>
    </row>
    <row r="161" spans="3:8" ht="12.5">
      <c r="C161" s="11"/>
      <c r="D161" s="315"/>
      <c r="E161" s="315"/>
      <c r="F161" s="11"/>
      <c r="G161" s="11"/>
      <c r="H161" s="11"/>
    </row>
    <row r="162" spans="3:8" ht="12.5">
      <c r="C162" s="11"/>
      <c r="D162" s="315"/>
      <c r="E162" s="315"/>
      <c r="F162" s="11"/>
      <c r="G162" s="11"/>
      <c r="H162" s="11"/>
    </row>
    <row r="163" spans="3:8" ht="12.5">
      <c r="C163" s="11"/>
      <c r="D163" s="315"/>
      <c r="E163" s="315"/>
      <c r="F163" s="11"/>
      <c r="G163" s="11"/>
      <c r="H163" s="11"/>
    </row>
    <row r="164" spans="3:8" ht="12.5">
      <c r="C164" s="11"/>
      <c r="D164" s="315"/>
      <c r="E164" s="315"/>
      <c r="F164" s="11"/>
      <c r="G164" s="11"/>
      <c r="H164" s="11"/>
    </row>
    <row r="165" spans="3:8" ht="12.5">
      <c r="C165" s="11"/>
      <c r="D165" s="315"/>
      <c r="E165" s="315"/>
      <c r="F165" s="11"/>
      <c r="G165" s="11"/>
      <c r="H165" s="11"/>
    </row>
    <row r="166" spans="3:8" ht="12.5">
      <c r="C166" s="11"/>
      <c r="D166" s="315"/>
      <c r="E166" s="315"/>
      <c r="F166" s="11"/>
      <c r="G166" s="11"/>
      <c r="H166" s="11"/>
    </row>
    <row r="167" spans="3:8" ht="12.5">
      <c r="C167" s="11"/>
      <c r="D167" s="315"/>
      <c r="E167" s="315"/>
      <c r="F167" s="11"/>
      <c r="G167" s="11"/>
      <c r="H167" s="11"/>
    </row>
    <row r="168" spans="3:8" ht="12.5">
      <c r="C168" s="11"/>
      <c r="D168" s="315"/>
      <c r="E168" s="315"/>
      <c r="F168" s="11"/>
      <c r="G168" s="11"/>
      <c r="H168" s="11"/>
    </row>
    <row r="169" spans="3:8" ht="12.5">
      <c r="C169" s="11"/>
      <c r="D169" s="315"/>
      <c r="E169" s="315"/>
      <c r="F169" s="11"/>
      <c r="G169" s="11"/>
      <c r="H169" s="11"/>
    </row>
    <row r="170" spans="3:8" ht="12.5">
      <c r="C170" s="11"/>
      <c r="D170" s="315"/>
      <c r="E170" s="315"/>
      <c r="F170" s="11"/>
      <c r="G170" s="11"/>
      <c r="H170" s="11"/>
    </row>
    <row r="171" spans="3:8" ht="12.5">
      <c r="C171" s="11"/>
      <c r="D171" s="315"/>
      <c r="E171" s="315"/>
      <c r="F171" s="11"/>
      <c r="G171" s="11"/>
      <c r="H171" s="11"/>
    </row>
    <row r="172" spans="3:8" ht="12.5">
      <c r="C172" s="11"/>
      <c r="D172" s="315"/>
      <c r="E172" s="315"/>
      <c r="F172" s="11"/>
      <c r="G172" s="11"/>
      <c r="H172" s="11"/>
    </row>
    <row r="173" spans="3:8" ht="12.5">
      <c r="C173" s="11"/>
      <c r="D173" s="315"/>
      <c r="E173" s="315"/>
      <c r="F173" s="11"/>
      <c r="G173" s="11"/>
      <c r="H173" s="11"/>
    </row>
    <row r="174" spans="3:8" ht="12.5">
      <c r="C174" s="11"/>
      <c r="D174" s="315"/>
      <c r="E174" s="315"/>
      <c r="F174" s="11"/>
      <c r="G174" s="11"/>
      <c r="H174" s="11"/>
    </row>
    <row r="175" spans="3:8" ht="12.5">
      <c r="C175" s="11"/>
      <c r="D175" s="315"/>
      <c r="E175" s="315"/>
      <c r="F175" s="11"/>
      <c r="G175" s="11"/>
      <c r="H175" s="11"/>
    </row>
    <row r="176" spans="3:8" ht="12.5">
      <c r="C176" s="11"/>
      <c r="D176" s="315"/>
      <c r="E176" s="315"/>
      <c r="F176" s="11"/>
      <c r="G176" s="11"/>
      <c r="H176" s="11"/>
    </row>
    <row r="177" spans="3:8" ht="12.5">
      <c r="C177" s="11"/>
      <c r="D177" s="315"/>
      <c r="E177" s="315"/>
      <c r="F177" s="11"/>
      <c r="G177" s="11"/>
      <c r="H177" s="11"/>
    </row>
    <row r="178" spans="3:8" ht="12.5">
      <c r="C178" s="11"/>
      <c r="D178" s="315"/>
      <c r="E178" s="315"/>
      <c r="F178" s="11"/>
      <c r="G178" s="11"/>
      <c r="H178" s="11"/>
    </row>
    <row r="179" spans="3:8" ht="12.5">
      <c r="C179" s="11"/>
      <c r="D179" s="315"/>
      <c r="E179" s="315"/>
      <c r="F179" s="11"/>
      <c r="G179" s="11"/>
      <c r="H179" s="11"/>
    </row>
    <row r="180" spans="3:8" ht="12.5">
      <c r="C180" s="11"/>
      <c r="D180" s="315"/>
      <c r="E180" s="315"/>
      <c r="F180" s="11"/>
      <c r="G180" s="11"/>
      <c r="H180" s="11"/>
    </row>
    <row r="181" spans="3:8" ht="12.5">
      <c r="C181" s="11"/>
      <c r="D181" s="315"/>
      <c r="E181" s="315"/>
      <c r="F181" s="11"/>
      <c r="G181" s="11"/>
      <c r="H181" s="11"/>
    </row>
    <row r="182" spans="3:8" ht="12.5">
      <c r="C182" s="11"/>
      <c r="D182" s="315"/>
      <c r="E182" s="315"/>
      <c r="F182" s="11"/>
      <c r="G182" s="11"/>
      <c r="H182" s="11"/>
    </row>
    <row r="183" spans="3:8" ht="12.5">
      <c r="C183" s="11"/>
      <c r="D183" s="315"/>
      <c r="E183" s="315"/>
      <c r="F183" s="11"/>
      <c r="G183" s="11"/>
      <c r="H183" s="11"/>
    </row>
    <row r="184" spans="3:8" ht="12.5">
      <c r="C184" s="11"/>
      <c r="D184" s="315"/>
      <c r="E184" s="315"/>
      <c r="F184" s="11"/>
      <c r="G184" s="11"/>
      <c r="H184" s="11"/>
    </row>
    <row r="185" spans="3:8" ht="12.5">
      <c r="C185" s="11"/>
      <c r="D185" s="315"/>
      <c r="E185" s="315"/>
      <c r="F185" s="11"/>
      <c r="G185" s="11"/>
      <c r="H185" s="11"/>
    </row>
    <row r="186" spans="3:8" ht="12.5">
      <c r="C186" s="11"/>
      <c r="D186" s="315"/>
      <c r="E186" s="315"/>
      <c r="F186" s="11"/>
      <c r="G186" s="11"/>
      <c r="H186" s="11"/>
    </row>
    <row r="187" spans="3:8" ht="12.5">
      <c r="C187" s="11"/>
      <c r="D187" s="315"/>
      <c r="E187" s="315"/>
      <c r="F187" s="11"/>
      <c r="G187" s="11"/>
      <c r="H187" s="11"/>
    </row>
    <row r="188" spans="3:8" ht="12.5">
      <c r="C188" s="11"/>
      <c r="D188" s="315"/>
      <c r="E188" s="315"/>
      <c r="F188" s="11"/>
      <c r="G188" s="11"/>
      <c r="H188" s="11"/>
    </row>
    <row r="189" spans="3:8" ht="12.5">
      <c r="C189" s="11"/>
      <c r="D189" s="315"/>
      <c r="E189" s="315"/>
      <c r="F189" s="11"/>
      <c r="G189" s="11"/>
      <c r="H189" s="11"/>
    </row>
    <row r="190" spans="3:8" ht="12.5">
      <c r="C190" s="11"/>
      <c r="D190" s="315"/>
      <c r="E190" s="315"/>
      <c r="F190" s="11"/>
      <c r="G190" s="11"/>
      <c r="H190" s="11"/>
    </row>
    <row r="191" spans="3:8" ht="12.5">
      <c r="C191" s="11"/>
      <c r="D191" s="315"/>
      <c r="E191" s="315"/>
      <c r="F191" s="11"/>
      <c r="G191" s="11"/>
      <c r="H191" s="11"/>
    </row>
    <row r="192" spans="3:8" ht="12.5">
      <c r="C192" s="11"/>
      <c r="D192" s="315"/>
      <c r="E192" s="315"/>
      <c r="F192" s="11"/>
      <c r="G192" s="11"/>
      <c r="H192" s="11"/>
    </row>
    <row r="193" spans="3:8" ht="12.5">
      <c r="C193" s="11"/>
      <c r="D193" s="315"/>
      <c r="E193" s="315"/>
      <c r="F193" s="11"/>
      <c r="G193" s="11"/>
      <c r="H193" s="11"/>
    </row>
    <row r="194" spans="3:8" ht="12.5">
      <c r="C194" s="11"/>
      <c r="D194" s="315"/>
      <c r="E194" s="315"/>
      <c r="F194" s="11"/>
      <c r="G194" s="11"/>
      <c r="H194" s="11"/>
    </row>
    <row r="195" spans="3:8" ht="12.5">
      <c r="C195" s="11"/>
      <c r="D195" s="315"/>
      <c r="E195" s="315"/>
      <c r="F195" s="11"/>
      <c r="G195" s="11"/>
      <c r="H195" s="11"/>
    </row>
    <row r="196" spans="3:8" ht="12.5">
      <c r="C196" s="11"/>
      <c r="D196" s="315"/>
      <c r="E196" s="315"/>
      <c r="F196" s="11"/>
      <c r="G196" s="11"/>
      <c r="H196" s="11"/>
    </row>
    <row r="197" spans="3:8" ht="12.5">
      <c r="C197" s="11"/>
      <c r="D197" s="315"/>
      <c r="E197" s="315"/>
      <c r="F197" s="11"/>
      <c r="G197" s="11"/>
      <c r="H197" s="11"/>
    </row>
    <row r="198" spans="3:8" ht="12.5">
      <c r="C198" s="11"/>
      <c r="D198" s="315"/>
      <c r="E198" s="315"/>
      <c r="F198" s="11"/>
      <c r="G198" s="11"/>
      <c r="H198" s="11"/>
    </row>
    <row r="199" spans="3:8" ht="12.5">
      <c r="C199" s="11"/>
      <c r="D199" s="315"/>
      <c r="E199" s="315"/>
      <c r="F199" s="11"/>
      <c r="G199" s="11"/>
      <c r="H199" s="11"/>
    </row>
    <row r="200" spans="3:8" ht="12.5">
      <c r="C200" s="11"/>
      <c r="D200" s="315"/>
      <c r="E200" s="315"/>
      <c r="F200" s="11"/>
      <c r="G200" s="11"/>
      <c r="H200" s="11"/>
    </row>
    <row r="201" spans="3:8" ht="12.5">
      <c r="C201" s="11"/>
      <c r="D201" s="315"/>
      <c r="E201" s="315"/>
      <c r="F201" s="11"/>
      <c r="G201" s="11"/>
      <c r="H201" s="11"/>
    </row>
    <row r="202" spans="3:8" ht="12.5">
      <c r="C202" s="11"/>
      <c r="D202" s="315"/>
      <c r="E202" s="315"/>
      <c r="F202" s="11"/>
      <c r="G202" s="11"/>
      <c r="H202" s="11"/>
    </row>
    <row r="203" spans="3:8" ht="12.5">
      <c r="C203" s="11"/>
      <c r="D203" s="315"/>
      <c r="E203" s="315"/>
      <c r="F203" s="11"/>
      <c r="G203" s="11"/>
      <c r="H203" s="11"/>
    </row>
    <row r="204" spans="3:8" ht="12.5">
      <c r="C204" s="11"/>
      <c r="D204" s="315"/>
      <c r="E204" s="315"/>
      <c r="F204" s="11"/>
      <c r="G204" s="11"/>
      <c r="H204" s="11"/>
    </row>
    <row r="205" spans="3:8" ht="12.5">
      <c r="C205" s="11"/>
      <c r="D205" s="315"/>
      <c r="E205" s="315"/>
      <c r="F205" s="11"/>
      <c r="G205" s="11"/>
      <c r="H205" s="11"/>
    </row>
    <row r="206" spans="3:8" ht="12.5">
      <c r="C206" s="11"/>
      <c r="D206" s="315"/>
      <c r="E206" s="315"/>
      <c r="F206" s="11"/>
      <c r="G206" s="11"/>
      <c r="H206" s="11"/>
    </row>
    <row r="207" spans="3:8" ht="12.5">
      <c r="C207" s="11"/>
      <c r="D207" s="315"/>
      <c r="E207" s="315"/>
      <c r="F207" s="11"/>
      <c r="G207" s="11"/>
      <c r="H207" s="11"/>
    </row>
    <row r="208" spans="3:8" ht="12.5">
      <c r="C208" s="11"/>
      <c r="D208" s="315"/>
      <c r="E208" s="315"/>
      <c r="F208" s="11"/>
      <c r="G208" s="11"/>
      <c r="H208" s="11"/>
    </row>
    <row r="209" spans="3:8" ht="12.5">
      <c r="C209" s="11"/>
      <c r="D209" s="315"/>
      <c r="E209" s="315"/>
      <c r="F209" s="11"/>
      <c r="G209" s="11"/>
      <c r="H209" s="11"/>
    </row>
    <row r="210" spans="3:8" ht="12.5">
      <c r="C210" s="11"/>
      <c r="D210" s="315"/>
      <c r="E210" s="315"/>
      <c r="F210" s="11"/>
      <c r="G210" s="11"/>
      <c r="H210" s="11"/>
    </row>
    <row r="211" spans="3:8" ht="12.5">
      <c r="C211" s="11"/>
      <c r="D211" s="315"/>
      <c r="E211" s="315"/>
      <c r="F211" s="11"/>
      <c r="G211" s="11"/>
      <c r="H211" s="11"/>
    </row>
    <row r="212" spans="3:8" ht="12.5">
      <c r="C212" s="11"/>
      <c r="D212" s="315"/>
      <c r="E212" s="315"/>
      <c r="F212" s="11"/>
      <c r="G212" s="11"/>
      <c r="H212" s="11"/>
    </row>
    <row r="213" spans="3:8" ht="12.5">
      <c r="C213" s="11"/>
      <c r="D213" s="315"/>
      <c r="E213" s="315"/>
      <c r="F213" s="11"/>
      <c r="G213" s="11"/>
      <c r="H213" s="11"/>
    </row>
    <row r="214" spans="3:8" ht="12.5">
      <c r="C214" s="11"/>
      <c r="D214" s="315"/>
      <c r="E214" s="315"/>
      <c r="F214" s="11"/>
      <c r="G214" s="11"/>
      <c r="H214" s="11"/>
    </row>
    <row r="215" spans="3:8" ht="12.5">
      <c r="C215" s="11"/>
      <c r="D215" s="315"/>
      <c r="E215" s="315"/>
      <c r="F215" s="11"/>
      <c r="G215" s="11"/>
      <c r="H215" s="11"/>
    </row>
    <row r="216" spans="3:8" ht="12.5">
      <c r="C216" s="11"/>
      <c r="D216" s="315"/>
      <c r="E216" s="315"/>
      <c r="F216" s="11"/>
      <c r="G216" s="11"/>
      <c r="H216" s="11"/>
    </row>
    <row r="217" spans="3:8" ht="12.5">
      <c r="C217" s="11"/>
      <c r="D217" s="315"/>
      <c r="E217" s="315"/>
      <c r="F217" s="11"/>
      <c r="G217" s="11"/>
      <c r="H217" s="11"/>
    </row>
    <row r="218" spans="3:8" ht="12.5">
      <c r="C218" s="11"/>
      <c r="D218" s="315"/>
      <c r="E218" s="315"/>
      <c r="F218" s="11"/>
      <c r="G218" s="11"/>
      <c r="H218" s="11"/>
    </row>
    <row r="219" spans="3:8" ht="12.5">
      <c r="C219" s="11"/>
      <c r="D219" s="315"/>
      <c r="E219" s="315"/>
      <c r="F219" s="11"/>
      <c r="G219" s="11"/>
      <c r="H219" s="11"/>
    </row>
    <row r="220" spans="3:8" ht="12.5">
      <c r="C220" s="11"/>
      <c r="D220" s="315"/>
      <c r="E220" s="315"/>
      <c r="F220" s="11"/>
      <c r="G220" s="11"/>
      <c r="H220" s="11"/>
    </row>
    <row r="221" spans="3:8" ht="12.5">
      <c r="C221" s="11"/>
      <c r="D221" s="315"/>
      <c r="E221" s="315"/>
      <c r="F221" s="11"/>
      <c r="G221" s="11"/>
      <c r="H221" s="11"/>
    </row>
    <row r="222" spans="3:8" ht="12.5">
      <c r="C222" s="11"/>
      <c r="D222" s="315"/>
      <c r="E222" s="315"/>
      <c r="F222" s="11"/>
      <c r="G222" s="11"/>
      <c r="H222" s="11"/>
    </row>
    <row r="223" spans="3:8" ht="12.5">
      <c r="C223" s="11"/>
      <c r="D223" s="315"/>
      <c r="E223" s="315"/>
      <c r="F223" s="11"/>
      <c r="G223" s="11"/>
      <c r="H223" s="11"/>
    </row>
    <row r="224" spans="3:8" ht="12.5">
      <c r="C224" s="11"/>
      <c r="D224" s="315"/>
      <c r="E224" s="315"/>
      <c r="F224" s="11"/>
      <c r="G224" s="11"/>
      <c r="H224" s="11"/>
    </row>
    <row r="225" spans="3:8" ht="12.5">
      <c r="C225" s="11"/>
      <c r="D225" s="315"/>
      <c r="E225" s="315"/>
      <c r="F225" s="11"/>
      <c r="G225" s="11"/>
      <c r="H225" s="11"/>
    </row>
    <row r="226" spans="3:8" ht="12.5">
      <c r="C226" s="11"/>
      <c r="D226" s="315"/>
      <c r="E226" s="315"/>
      <c r="F226" s="11"/>
      <c r="G226" s="11"/>
      <c r="H226" s="11"/>
    </row>
    <row r="227" spans="3:8" ht="12.5">
      <c r="C227" s="11"/>
      <c r="D227" s="315"/>
      <c r="E227" s="315"/>
      <c r="F227" s="11"/>
      <c r="G227" s="11"/>
      <c r="H227" s="11"/>
    </row>
    <row r="228" spans="3:8" ht="12.5">
      <c r="C228" s="11"/>
      <c r="D228" s="315"/>
      <c r="E228" s="315"/>
      <c r="F228" s="11"/>
      <c r="G228" s="11"/>
      <c r="H228" s="11"/>
    </row>
    <row r="229" spans="3:8" ht="12.5">
      <c r="C229" s="11"/>
      <c r="D229" s="315"/>
      <c r="E229" s="315"/>
      <c r="F229" s="11"/>
      <c r="G229" s="11"/>
      <c r="H229" s="11"/>
    </row>
    <row r="230" spans="3:8" ht="12.5">
      <c r="C230" s="11"/>
      <c r="D230" s="315"/>
      <c r="E230" s="315"/>
      <c r="F230" s="11"/>
      <c r="G230" s="11"/>
      <c r="H230" s="11"/>
    </row>
    <row r="231" spans="3:8" ht="12.5">
      <c r="C231" s="11"/>
      <c r="D231" s="315"/>
      <c r="E231" s="315"/>
      <c r="F231" s="11"/>
      <c r="G231" s="11"/>
      <c r="H231" s="11"/>
    </row>
    <row r="232" spans="3:8" ht="12.5">
      <c r="C232" s="11"/>
      <c r="D232" s="315"/>
      <c r="E232" s="315"/>
      <c r="F232" s="11"/>
      <c r="G232" s="11"/>
      <c r="H232" s="11"/>
    </row>
    <row r="233" spans="3:8" ht="12.5">
      <c r="C233" s="11"/>
      <c r="D233" s="315"/>
      <c r="E233" s="315"/>
      <c r="F233" s="11"/>
      <c r="G233" s="11"/>
      <c r="H233" s="11"/>
    </row>
    <row r="234" spans="3:8" ht="12.5">
      <c r="C234" s="11"/>
      <c r="D234" s="315"/>
      <c r="E234" s="315"/>
      <c r="F234" s="11"/>
      <c r="G234" s="11"/>
      <c r="H234" s="11"/>
    </row>
    <row r="235" spans="3:8" ht="12.5">
      <c r="C235" s="11"/>
      <c r="D235" s="315"/>
      <c r="E235" s="315"/>
      <c r="F235" s="11"/>
      <c r="G235" s="11"/>
      <c r="H235" s="11"/>
    </row>
    <row r="236" spans="3:8" ht="12.5">
      <c r="C236" s="11"/>
      <c r="D236" s="315"/>
      <c r="E236" s="315"/>
      <c r="F236" s="11"/>
      <c r="G236" s="11"/>
      <c r="H236" s="11"/>
    </row>
    <row r="237" spans="3:8" ht="12.5">
      <c r="C237" s="11"/>
      <c r="D237" s="315"/>
      <c r="E237" s="315"/>
      <c r="F237" s="11"/>
      <c r="G237" s="11"/>
      <c r="H237" s="11"/>
    </row>
    <row r="238" spans="3:8" ht="12.5">
      <c r="C238" s="11"/>
      <c r="D238" s="315"/>
      <c r="E238" s="315"/>
      <c r="F238" s="11"/>
      <c r="G238" s="11"/>
      <c r="H238" s="11"/>
    </row>
    <row r="239" spans="3:8" ht="12.5">
      <c r="C239" s="11"/>
      <c r="D239" s="315"/>
      <c r="E239" s="315"/>
      <c r="F239" s="11"/>
      <c r="G239" s="11"/>
      <c r="H239" s="11"/>
    </row>
    <row r="240" spans="3:8" ht="12.5">
      <c r="C240" s="11"/>
      <c r="D240" s="315"/>
      <c r="E240" s="315"/>
      <c r="F240" s="11"/>
      <c r="G240" s="11"/>
      <c r="H240" s="11"/>
    </row>
    <row r="241" spans="3:8" ht="12.5">
      <c r="C241" s="11"/>
      <c r="D241" s="315"/>
      <c r="E241" s="315"/>
      <c r="F241" s="11"/>
      <c r="G241" s="11"/>
      <c r="H241" s="11"/>
    </row>
    <row r="242" spans="3:8" ht="12.5">
      <c r="C242" s="11"/>
      <c r="D242" s="315"/>
      <c r="E242" s="315"/>
      <c r="F242" s="11"/>
      <c r="G242" s="11"/>
      <c r="H242" s="11"/>
    </row>
    <row r="243" spans="3:8" ht="12.5">
      <c r="C243" s="11"/>
      <c r="D243" s="315"/>
      <c r="E243" s="315"/>
      <c r="F243" s="11"/>
      <c r="G243" s="11"/>
      <c r="H243" s="11"/>
    </row>
    <row r="244" spans="3:8" ht="12.5">
      <c r="C244" s="11"/>
      <c r="D244" s="315"/>
      <c r="E244" s="315"/>
      <c r="F244" s="11"/>
      <c r="G244" s="11"/>
      <c r="H244" s="11"/>
    </row>
    <row r="245" spans="3:8" ht="12.5">
      <c r="C245" s="11"/>
      <c r="D245" s="315"/>
      <c r="E245" s="315"/>
      <c r="F245" s="11"/>
      <c r="G245" s="11"/>
      <c r="H245" s="11"/>
    </row>
    <row r="246" spans="3:8" ht="12.5">
      <c r="C246" s="11"/>
      <c r="D246" s="315"/>
      <c r="E246" s="315"/>
      <c r="F246" s="11"/>
      <c r="G246" s="11"/>
      <c r="H246" s="11"/>
    </row>
    <row r="247" spans="3:8" ht="12.5">
      <c r="C247" s="11"/>
      <c r="D247" s="315"/>
      <c r="E247" s="315"/>
      <c r="F247" s="11"/>
      <c r="G247" s="11"/>
      <c r="H247" s="11"/>
    </row>
    <row r="248" spans="3:8" ht="12.5">
      <c r="C248" s="11"/>
      <c r="D248" s="315"/>
      <c r="E248" s="315"/>
      <c r="F248" s="11"/>
      <c r="G248" s="11"/>
      <c r="H248" s="11"/>
    </row>
    <row r="249" spans="3:8" ht="12.5">
      <c r="C249" s="11"/>
      <c r="D249" s="315"/>
      <c r="E249" s="315"/>
      <c r="F249" s="11"/>
      <c r="G249" s="11"/>
      <c r="H249" s="11"/>
    </row>
    <row r="250" spans="3:8" ht="12.5">
      <c r="C250" s="11"/>
      <c r="D250" s="315"/>
      <c r="E250" s="315"/>
      <c r="F250" s="11"/>
      <c r="G250" s="11"/>
      <c r="H250" s="11"/>
    </row>
    <row r="251" spans="3:8" ht="12.5">
      <c r="C251" s="11"/>
      <c r="D251" s="315"/>
      <c r="E251" s="315"/>
      <c r="F251" s="11"/>
      <c r="G251" s="11"/>
      <c r="H251" s="11"/>
    </row>
    <row r="252" spans="3:8" ht="12.5">
      <c r="C252" s="11"/>
      <c r="D252" s="315"/>
      <c r="E252" s="315"/>
      <c r="F252" s="11"/>
      <c r="G252" s="11"/>
      <c r="H252" s="11"/>
    </row>
    <row r="253" spans="3:8" ht="12.5">
      <c r="C253" s="11"/>
      <c r="D253" s="315"/>
      <c r="E253" s="315"/>
      <c r="F253" s="11"/>
      <c r="G253" s="11"/>
      <c r="H253" s="11"/>
    </row>
    <row r="254" spans="3:8" ht="12.5">
      <c r="C254" s="11"/>
      <c r="D254" s="315"/>
      <c r="E254" s="315"/>
      <c r="F254" s="11"/>
      <c r="G254" s="11"/>
      <c r="H254" s="11"/>
    </row>
    <row r="255" spans="3:8" ht="12.5">
      <c r="C255" s="11"/>
      <c r="D255" s="315"/>
      <c r="E255" s="315"/>
      <c r="F255" s="11"/>
      <c r="G255" s="11"/>
      <c r="H255" s="11"/>
    </row>
    <row r="256" spans="3:8" ht="12.5">
      <c r="C256" s="11"/>
      <c r="D256" s="315"/>
      <c r="E256" s="315"/>
      <c r="F256" s="11"/>
      <c r="G256" s="11"/>
      <c r="H256" s="11"/>
    </row>
    <row r="257" spans="3:8" ht="12.5">
      <c r="C257" s="11"/>
      <c r="D257" s="315"/>
      <c r="E257" s="315"/>
      <c r="F257" s="11"/>
      <c r="G257" s="11"/>
      <c r="H257" s="11"/>
    </row>
    <row r="258" spans="3:8" ht="12.5">
      <c r="C258" s="11"/>
      <c r="D258" s="315"/>
      <c r="E258" s="315"/>
      <c r="F258" s="11"/>
      <c r="G258" s="11"/>
      <c r="H258" s="11"/>
    </row>
    <row r="259" spans="3:8" ht="12.5">
      <c r="C259" s="11"/>
      <c r="D259" s="315"/>
      <c r="E259" s="315"/>
      <c r="F259" s="11"/>
      <c r="G259" s="11"/>
      <c r="H259" s="11"/>
    </row>
    <row r="260" spans="3:8" ht="12.5">
      <c r="C260" s="11"/>
      <c r="D260" s="315"/>
      <c r="E260" s="315"/>
      <c r="F260" s="11"/>
      <c r="G260" s="11"/>
      <c r="H260" s="11"/>
    </row>
    <row r="261" spans="3:8" ht="12.5">
      <c r="C261" s="11"/>
      <c r="D261" s="315"/>
      <c r="E261" s="315"/>
      <c r="F261" s="11"/>
      <c r="G261" s="11"/>
      <c r="H261" s="11"/>
    </row>
    <row r="262" spans="3:8" ht="12.5">
      <c r="C262" s="11"/>
      <c r="D262" s="315"/>
      <c r="E262" s="315"/>
      <c r="F262" s="11"/>
      <c r="G262" s="11"/>
      <c r="H262" s="11"/>
    </row>
    <row r="263" spans="3:8" ht="12.5">
      <c r="C263" s="11"/>
      <c r="D263" s="315"/>
      <c r="E263" s="315"/>
      <c r="F263" s="11"/>
      <c r="G263" s="11"/>
      <c r="H263" s="11"/>
    </row>
    <row r="264" spans="3:8" ht="12.5">
      <c r="C264" s="11"/>
      <c r="D264" s="315"/>
      <c r="E264" s="315"/>
      <c r="F264" s="11"/>
      <c r="G264" s="11"/>
      <c r="H264" s="11"/>
    </row>
    <row r="265" spans="3:8" ht="12.5">
      <c r="C265" s="11"/>
      <c r="D265" s="315"/>
      <c r="E265" s="315"/>
      <c r="F265" s="11"/>
      <c r="G265" s="11"/>
      <c r="H265" s="11"/>
    </row>
    <row r="266" spans="3:8" ht="12.5">
      <c r="C266" s="11"/>
      <c r="D266" s="315"/>
      <c r="E266" s="315"/>
      <c r="F266" s="11"/>
      <c r="G266" s="11"/>
      <c r="H266" s="11"/>
    </row>
    <row r="267" spans="3:8" ht="12.5">
      <c r="C267" s="11"/>
      <c r="D267" s="315"/>
      <c r="E267" s="315"/>
      <c r="F267" s="11"/>
      <c r="G267" s="11"/>
      <c r="H267" s="11"/>
    </row>
    <row r="268" spans="3:8" ht="12.5">
      <c r="C268" s="11"/>
      <c r="D268" s="315"/>
      <c r="E268" s="315"/>
      <c r="F268" s="11"/>
      <c r="G268" s="11"/>
      <c r="H268" s="11"/>
    </row>
    <row r="269" spans="3:8" ht="12.5">
      <c r="C269" s="11"/>
      <c r="D269" s="315"/>
      <c r="E269" s="315"/>
      <c r="F269" s="11"/>
      <c r="G269" s="11"/>
      <c r="H269" s="11"/>
    </row>
    <row r="270" spans="3:8" ht="12.5">
      <c r="C270" s="11"/>
      <c r="D270" s="315"/>
      <c r="E270" s="315"/>
      <c r="F270" s="11"/>
      <c r="G270" s="11"/>
      <c r="H270" s="11"/>
    </row>
    <row r="271" spans="3:8" ht="12.5">
      <c r="C271" s="11"/>
      <c r="D271" s="315"/>
      <c r="E271" s="315"/>
      <c r="F271" s="11"/>
      <c r="G271" s="11"/>
      <c r="H271" s="11"/>
    </row>
    <row r="272" spans="3:8" ht="12.5">
      <c r="C272" s="11"/>
      <c r="D272" s="315"/>
      <c r="E272" s="315"/>
      <c r="F272" s="11"/>
      <c r="G272" s="11"/>
      <c r="H272" s="11"/>
    </row>
    <row r="273" spans="3:8" ht="12.5">
      <c r="C273" s="11"/>
      <c r="D273" s="315"/>
      <c r="E273" s="315"/>
      <c r="F273" s="11"/>
      <c r="G273" s="11"/>
      <c r="H273" s="11"/>
    </row>
    <row r="274" spans="3:8" ht="12.5">
      <c r="C274" s="11"/>
      <c r="D274" s="315"/>
      <c r="E274" s="315"/>
      <c r="F274" s="11"/>
      <c r="G274" s="11"/>
      <c r="H274" s="11"/>
    </row>
    <row r="275" spans="3:8" ht="12.5">
      <c r="C275" s="11"/>
      <c r="D275" s="315"/>
      <c r="E275" s="315"/>
      <c r="F275" s="11"/>
      <c r="G275" s="11"/>
      <c r="H275" s="11"/>
    </row>
    <row r="276" spans="3:8" ht="12.5">
      <c r="C276" s="11"/>
      <c r="D276" s="315"/>
      <c r="E276" s="315"/>
      <c r="F276" s="11"/>
      <c r="G276" s="11"/>
      <c r="H276" s="11"/>
    </row>
    <row r="277" spans="3:8" ht="12.5">
      <c r="C277" s="11"/>
      <c r="D277" s="315"/>
      <c r="E277" s="315"/>
      <c r="F277" s="11"/>
      <c r="G277" s="11"/>
      <c r="H277" s="11"/>
    </row>
    <row r="278" spans="3:8" ht="12.5">
      <c r="C278" s="11"/>
      <c r="D278" s="315"/>
      <c r="E278" s="315"/>
      <c r="F278" s="11"/>
      <c r="G278" s="11"/>
      <c r="H278" s="11"/>
    </row>
    <row r="279" spans="3:8" ht="12.5">
      <c r="C279" s="11"/>
      <c r="D279" s="315"/>
      <c r="E279" s="315"/>
      <c r="F279" s="11"/>
      <c r="G279" s="11"/>
      <c r="H279" s="11"/>
    </row>
    <row r="280" spans="3:8" ht="12.5">
      <c r="C280" s="11"/>
      <c r="D280" s="315"/>
      <c r="E280" s="315"/>
      <c r="F280" s="11"/>
      <c r="G280" s="11"/>
      <c r="H280" s="11"/>
    </row>
    <row r="281" spans="3:8" ht="12.5">
      <c r="C281" s="11"/>
      <c r="D281" s="315"/>
      <c r="E281" s="315"/>
      <c r="F281" s="11"/>
      <c r="G281" s="11"/>
      <c r="H281" s="11"/>
    </row>
    <row r="282" spans="3:8" ht="12.5">
      <c r="C282" s="11"/>
      <c r="D282" s="315"/>
      <c r="E282" s="315"/>
      <c r="F282" s="11"/>
      <c r="G282" s="11"/>
      <c r="H282" s="11"/>
    </row>
    <row r="283" spans="3:8" ht="12.5">
      <c r="C283" s="11"/>
      <c r="D283" s="315"/>
      <c r="E283" s="315"/>
      <c r="F283" s="11"/>
      <c r="G283" s="11"/>
      <c r="H283" s="11"/>
    </row>
    <row r="284" spans="3:8" ht="12.5">
      <c r="C284" s="11"/>
      <c r="D284" s="315"/>
      <c r="E284" s="315"/>
      <c r="F284" s="11"/>
      <c r="G284" s="11"/>
      <c r="H284" s="11"/>
    </row>
    <row r="285" spans="3:8" ht="12.5">
      <c r="C285" s="11"/>
      <c r="D285" s="315"/>
      <c r="E285" s="315"/>
      <c r="F285" s="11"/>
      <c r="G285" s="11"/>
      <c r="H285" s="11"/>
    </row>
    <row r="286" spans="3:8" ht="12.5">
      <c r="C286" s="11"/>
      <c r="D286" s="315"/>
      <c r="E286" s="315"/>
      <c r="F286" s="11"/>
      <c r="G286" s="11"/>
      <c r="H286" s="11"/>
    </row>
    <row r="287" spans="3:8" ht="12.5">
      <c r="C287" s="11"/>
      <c r="D287" s="315"/>
      <c r="E287" s="315"/>
      <c r="F287" s="11"/>
      <c r="G287" s="11"/>
      <c r="H287" s="11"/>
    </row>
    <row r="288" spans="3:8" ht="12.5">
      <c r="C288" s="11"/>
      <c r="D288" s="315"/>
      <c r="E288" s="315"/>
      <c r="F288" s="11"/>
      <c r="G288" s="11"/>
      <c r="H288" s="11"/>
    </row>
    <row r="289" spans="3:8" ht="12.5">
      <c r="C289" s="11"/>
      <c r="D289" s="315"/>
      <c r="E289" s="315"/>
      <c r="F289" s="11"/>
      <c r="G289" s="11"/>
      <c r="H289" s="11"/>
    </row>
    <row r="290" spans="3:8" ht="12.5">
      <c r="C290" s="11"/>
      <c r="D290" s="315"/>
      <c r="E290" s="315"/>
      <c r="F290" s="11"/>
      <c r="G290" s="11"/>
      <c r="H290" s="11"/>
    </row>
    <row r="291" spans="3:8" ht="12.5">
      <c r="C291" s="11"/>
      <c r="D291" s="315"/>
      <c r="E291" s="315"/>
      <c r="F291" s="11"/>
      <c r="G291" s="11"/>
      <c r="H291" s="11"/>
    </row>
    <row r="292" spans="3:8" ht="12.5">
      <c r="C292" s="11"/>
      <c r="D292" s="315"/>
      <c r="E292" s="315"/>
      <c r="F292" s="11"/>
      <c r="G292" s="11"/>
      <c r="H292" s="11"/>
    </row>
    <row r="293" spans="3:8" ht="12.5">
      <c r="C293" s="11"/>
      <c r="D293" s="315"/>
      <c r="E293" s="315"/>
      <c r="F293" s="11"/>
      <c r="G293" s="11"/>
      <c r="H293" s="11"/>
    </row>
    <row r="294" spans="3:8" ht="12.5">
      <c r="C294" s="11"/>
      <c r="D294" s="315"/>
      <c r="E294" s="315"/>
      <c r="F294" s="11"/>
      <c r="G294" s="11"/>
      <c r="H294" s="11"/>
    </row>
    <row r="295" spans="3:8" ht="12.5">
      <c r="C295" s="11"/>
      <c r="D295" s="315"/>
      <c r="E295" s="315"/>
      <c r="F295" s="11"/>
      <c r="G295" s="11"/>
      <c r="H295" s="11"/>
    </row>
    <row r="296" spans="3:8" ht="12.5">
      <c r="C296" s="11"/>
      <c r="D296" s="315"/>
      <c r="E296" s="315"/>
      <c r="F296" s="11"/>
      <c r="G296" s="11"/>
      <c r="H296" s="11"/>
    </row>
    <row r="297" spans="3:8" ht="12.5">
      <c r="C297" s="11"/>
      <c r="D297" s="315"/>
      <c r="E297" s="315"/>
      <c r="F297" s="11"/>
      <c r="G297" s="11"/>
      <c r="H297" s="11"/>
    </row>
    <row r="298" spans="3:8" ht="12.5">
      <c r="C298" s="11"/>
      <c r="D298" s="315"/>
      <c r="E298" s="315"/>
      <c r="F298" s="11"/>
      <c r="G298" s="11"/>
      <c r="H298" s="11"/>
    </row>
    <row r="299" spans="3:8" ht="12.5">
      <c r="C299" s="11"/>
      <c r="D299" s="315"/>
      <c r="E299" s="315"/>
      <c r="F299" s="11"/>
      <c r="G299" s="11"/>
      <c r="H299" s="11"/>
    </row>
    <row r="300" spans="3:8" ht="12.5">
      <c r="C300" s="11"/>
      <c r="D300" s="315"/>
      <c r="E300" s="315"/>
      <c r="F300" s="11"/>
      <c r="G300" s="11"/>
      <c r="H300" s="11"/>
    </row>
    <row r="301" spans="3:8" ht="12.5">
      <c r="C301" s="11"/>
      <c r="D301" s="315"/>
      <c r="E301" s="315"/>
      <c r="F301" s="11"/>
      <c r="G301" s="11"/>
      <c r="H301" s="11"/>
    </row>
    <row r="302" spans="3:8" ht="12.5">
      <c r="C302" s="11"/>
      <c r="D302" s="315"/>
      <c r="E302" s="315"/>
      <c r="F302" s="11"/>
      <c r="G302" s="11"/>
      <c r="H302" s="11"/>
    </row>
    <row r="303" spans="3:8" ht="12.5">
      <c r="C303" s="11"/>
      <c r="D303" s="315"/>
      <c r="E303" s="315"/>
      <c r="F303" s="11"/>
      <c r="G303" s="11"/>
      <c r="H303" s="11"/>
    </row>
    <row r="304" spans="3:8" ht="12.5">
      <c r="C304" s="11"/>
      <c r="D304" s="315"/>
      <c r="E304" s="315"/>
      <c r="F304" s="11"/>
      <c r="G304" s="11"/>
      <c r="H304" s="11"/>
    </row>
    <row r="305" spans="3:8" ht="12.5">
      <c r="C305" s="11"/>
      <c r="D305" s="315"/>
      <c r="E305" s="315"/>
      <c r="F305" s="11"/>
      <c r="G305" s="11"/>
      <c r="H305" s="11"/>
    </row>
    <row r="306" spans="3:8" ht="12.5">
      <c r="C306" s="11"/>
      <c r="D306" s="315"/>
      <c r="E306" s="315"/>
      <c r="F306" s="11"/>
      <c r="G306" s="11"/>
      <c r="H306" s="11"/>
    </row>
    <row r="307" spans="3:8" ht="12.5">
      <c r="C307" s="11"/>
      <c r="D307" s="315"/>
      <c r="E307" s="315"/>
      <c r="F307" s="11"/>
      <c r="G307" s="11"/>
      <c r="H307" s="11"/>
    </row>
    <row r="308" spans="3:8" ht="12.5">
      <c r="C308" s="11"/>
      <c r="D308" s="315"/>
      <c r="E308" s="315"/>
      <c r="F308" s="11"/>
      <c r="G308" s="11"/>
      <c r="H308" s="11"/>
    </row>
    <row r="309" spans="3:8" ht="12.5">
      <c r="C309" s="11"/>
      <c r="D309" s="315"/>
      <c r="E309" s="315"/>
      <c r="F309" s="11"/>
      <c r="G309" s="11"/>
      <c r="H309" s="11"/>
    </row>
    <row r="310" spans="3:8" ht="12.5">
      <c r="C310" s="11"/>
      <c r="D310" s="315"/>
      <c r="E310" s="315"/>
      <c r="F310" s="11"/>
      <c r="G310" s="11"/>
      <c r="H310" s="11"/>
    </row>
    <row r="311" spans="3:8" ht="12.5">
      <c r="C311" s="11"/>
      <c r="D311" s="315"/>
      <c r="E311" s="315"/>
      <c r="F311" s="11"/>
      <c r="G311" s="11"/>
      <c r="H311" s="11"/>
    </row>
    <row r="312" spans="3:8" ht="12.5">
      <c r="C312" s="11"/>
      <c r="D312" s="315"/>
      <c r="E312" s="315"/>
      <c r="F312" s="11"/>
      <c r="G312" s="11"/>
      <c r="H312" s="11"/>
    </row>
    <row r="313" spans="3:8" ht="12.5">
      <c r="C313" s="11"/>
      <c r="D313" s="315"/>
      <c r="E313" s="315"/>
      <c r="F313" s="11"/>
      <c r="G313" s="11"/>
      <c r="H313" s="11"/>
    </row>
    <row r="314" spans="3:8" ht="12.5">
      <c r="C314" s="11"/>
      <c r="D314" s="315"/>
      <c r="E314" s="315"/>
      <c r="F314" s="11"/>
      <c r="G314" s="11"/>
      <c r="H314" s="11"/>
    </row>
    <row r="315" spans="3:8" ht="12.5">
      <c r="C315" s="11"/>
      <c r="D315" s="315"/>
      <c r="E315" s="315"/>
      <c r="F315" s="11"/>
      <c r="G315" s="11"/>
      <c r="H315" s="11"/>
    </row>
    <row r="316" spans="3:8" ht="12.5">
      <c r="C316" s="11"/>
      <c r="D316" s="315"/>
      <c r="E316" s="315"/>
      <c r="F316" s="11"/>
      <c r="G316" s="11"/>
      <c r="H316" s="11"/>
    </row>
    <row r="317" spans="3:8" ht="12.5">
      <c r="C317" s="11"/>
      <c r="D317" s="315"/>
      <c r="E317" s="315"/>
      <c r="F317" s="11"/>
      <c r="G317" s="11"/>
      <c r="H317" s="11"/>
    </row>
    <row r="318" spans="3:8" ht="12.5">
      <c r="C318" s="11"/>
      <c r="D318" s="315"/>
      <c r="E318" s="315"/>
      <c r="F318" s="11"/>
      <c r="G318" s="11"/>
      <c r="H318" s="11"/>
    </row>
    <row r="319" spans="3:8" ht="12.5">
      <c r="C319" s="11"/>
      <c r="D319" s="315"/>
      <c r="E319" s="315"/>
      <c r="F319" s="11"/>
      <c r="G319" s="11"/>
      <c r="H319" s="11"/>
    </row>
    <row r="320" spans="3:8" ht="12.5">
      <c r="C320" s="11"/>
      <c r="D320" s="315"/>
      <c r="E320" s="315"/>
      <c r="F320" s="11"/>
      <c r="G320" s="11"/>
      <c r="H320" s="11"/>
    </row>
    <row r="321" spans="3:8" ht="12.5">
      <c r="C321" s="11"/>
      <c r="D321" s="315"/>
      <c r="E321" s="315"/>
      <c r="F321" s="11"/>
      <c r="G321" s="11"/>
      <c r="H321" s="11"/>
    </row>
    <row r="322" spans="3:8" ht="12.5">
      <c r="C322" s="11"/>
      <c r="D322" s="315"/>
      <c r="E322" s="315"/>
      <c r="F322" s="11"/>
      <c r="G322" s="11"/>
      <c r="H322" s="11"/>
    </row>
    <row r="323" spans="3:8" ht="12.5">
      <c r="C323" s="11"/>
      <c r="D323" s="315"/>
      <c r="E323" s="315"/>
      <c r="F323" s="11"/>
      <c r="G323" s="11"/>
      <c r="H323" s="11"/>
    </row>
    <row r="324" spans="3:8" ht="12.5">
      <c r="C324" s="11"/>
      <c r="D324" s="315"/>
      <c r="E324" s="315"/>
      <c r="F324" s="11"/>
      <c r="G324" s="11"/>
      <c r="H324" s="11"/>
    </row>
    <row r="325" spans="3:8" ht="12.5">
      <c r="C325" s="11"/>
      <c r="D325" s="315"/>
      <c r="E325" s="315"/>
      <c r="F325" s="11"/>
      <c r="G325" s="11"/>
      <c r="H325" s="11"/>
    </row>
    <row r="326" spans="3:8" ht="12.5">
      <c r="C326" s="11"/>
      <c r="D326" s="315"/>
      <c r="E326" s="315"/>
      <c r="F326" s="11"/>
      <c r="G326" s="11"/>
      <c r="H326" s="11"/>
    </row>
    <row r="327" spans="3:8" ht="12.5">
      <c r="C327" s="11"/>
      <c r="D327" s="315"/>
      <c r="E327" s="315"/>
      <c r="F327" s="11"/>
      <c r="G327" s="11"/>
      <c r="H327" s="11"/>
    </row>
    <row r="328" spans="3:8" ht="12.5">
      <c r="C328" s="11"/>
      <c r="D328" s="315"/>
      <c r="E328" s="315"/>
      <c r="F328" s="11"/>
      <c r="G328" s="11"/>
      <c r="H328" s="11"/>
    </row>
    <row r="329" spans="3:8" ht="12.5">
      <c r="C329" s="11"/>
      <c r="D329" s="315"/>
      <c r="E329" s="315"/>
      <c r="F329" s="11"/>
      <c r="G329" s="11"/>
      <c r="H329" s="11"/>
    </row>
    <row r="330" spans="3:8" ht="12.5">
      <c r="C330" s="11"/>
      <c r="D330" s="315"/>
      <c r="E330" s="315"/>
      <c r="F330" s="11"/>
      <c r="G330" s="11"/>
      <c r="H330" s="11"/>
    </row>
    <row r="331" spans="3:8" ht="12.5">
      <c r="C331" s="11"/>
      <c r="D331" s="315"/>
      <c r="E331" s="315"/>
      <c r="F331" s="11"/>
      <c r="G331" s="11"/>
      <c r="H331" s="11"/>
    </row>
    <row r="332" spans="3:8" ht="12.5">
      <c r="C332" s="11"/>
      <c r="D332" s="315"/>
      <c r="E332" s="315"/>
      <c r="F332" s="11"/>
      <c r="G332" s="11"/>
      <c r="H332" s="11"/>
    </row>
    <row r="333" spans="3:8" ht="12.5">
      <c r="C333" s="11"/>
      <c r="D333" s="315"/>
      <c r="E333" s="315"/>
      <c r="F333" s="11"/>
      <c r="G333" s="11"/>
      <c r="H333" s="11"/>
    </row>
    <row r="334" spans="3:8" ht="12.5">
      <c r="C334" s="11"/>
      <c r="D334" s="315"/>
      <c r="E334" s="315"/>
      <c r="F334" s="11"/>
      <c r="G334" s="11"/>
      <c r="H334" s="11"/>
    </row>
    <row r="335" spans="3:8" ht="12.5">
      <c r="C335" s="11"/>
      <c r="D335" s="315"/>
      <c r="E335" s="315"/>
      <c r="F335" s="11"/>
      <c r="G335" s="11"/>
      <c r="H335" s="11"/>
    </row>
    <row r="336" spans="3:8" ht="12.5">
      <c r="C336" s="11"/>
      <c r="D336" s="315"/>
      <c r="E336" s="315"/>
      <c r="F336" s="11"/>
      <c r="G336" s="11"/>
      <c r="H336" s="11"/>
    </row>
    <row r="337" spans="3:8" ht="12.5">
      <c r="C337" s="11"/>
      <c r="D337" s="315"/>
      <c r="E337" s="315"/>
      <c r="F337" s="11"/>
      <c r="G337" s="11"/>
      <c r="H337" s="11"/>
    </row>
    <row r="338" spans="3:8" ht="12.5">
      <c r="C338" s="11"/>
      <c r="D338" s="315"/>
      <c r="E338" s="315"/>
      <c r="F338" s="11"/>
      <c r="G338" s="11"/>
      <c r="H338" s="11"/>
    </row>
    <row r="339" spans="3:8" ht="12.5">
      <c r="C339" s="11"/>
      <c r="D339" s="315"/>
      <c r="E339" s="315"/>
      <c r="F339" s="11"/>
      <c r="G339" s="11"/>
      <c r="H339" s="11"/>
    </row>
    <row r="340" spans="3:8" ht="12.5">
      <c r="C340" s="11"/>
      <c r="D340" s="315"/>
      <c r="E340" s="315"/>
      <c r="F340" s="11"/>
      <c r="G340" s="11"/>
      <c r="H340" s="11"/>
    </row>
    <row r="341" spans="3:8" ht="12.5">
      <c r="C341" s="11"/>
      <c r="D341" s="315"/>
      <c r="E341" s="315"/>
      <c r="F341" s="11"/>
      <c r="G341" s="11"/>
      <c r="H341" s="11"/>
    </row>
    <row r="342" spans="3:8" ht="12.5">
      <c r="C342" s="11"/>
      <c r="D342" s="315"/>
      <c r="E342" s="315"/>
      <c r="F342" s="11"/>
      <c r="G342" s="11"/>
      <c r="H342" s="11"/>
    </row>
    <row r="343" spans="3:8" ht="12.5">
      <c r="C343" s="11"/>
      <c r="D343" s="315"/>
      <c r="E343" s="315"/>
      <c r="F343" s="11"/>
      <c r="G343" s="11"/>
      <c r="H343" s="11"/>
    </row>
    <row r="344" spans="3:8" ht="12.5">
      <c r="C344" s="11"/>
      <c r="D344" s="315"/>
      <c r="E344" s="315"/>
      <c r="F344" s="11"/>
      <c r="G344" s="11"/>
      <c r="H344" s="11"/>
    </row>
    <row r="345" spans="3:8" ht="12.5">
      <c r="C345" s="11"/>
      <c r="D345" s="315"/>
      <c r="E345" s="315"/>
      <c r="F345" s="11"/>
      <c r="G345" s="11"/>
      <c r="H345" s="11"/>
    </row>
    <row r="346" spans="3:8" ht="12.5">
      <c r="C346" s="11"/>
      <c r="D346" s="315"/>
      <c r="E346" s="315"/>
      <c r="F346" s="11"/>
      <c r="G346" s="11"/>
      <c r="H346" s="11"/>
    </row>
    <row r="347" spans="3:8" ht="12.5">
      <c r="C347" s="11"/>
      <c r="D347" s="315"/>
      <c r="E347" s="315"/>
      <c r="F347" s="11"/>
      <c r="G347" s="11"/>
      <c r="H347" s="11"/>
    </row>
    <row r="348" spans="3:8" ht="12.5">
      <c r="C348" s="11"/>
      <c r="D348" s="315"/>
      <c r="E348" s="315"/>
      <c r="F348" s="11"/>
      <c r="G348" s="11"/>
      <c r="H348" s="11"/>
    </row>
    <row r="349" spans="3:8" ht="12.5">
      <c r="C349" s="11"/>
      <c r="D349" s="315"/>
      <c r="E349" s="315"/>
      <c r="F349" s="11"/>
      <c r="G349" s="11"/>
      <c r="H349" s="11"/>
    </row>
    <row r="350" spans="3:8" ht="12.5">
      <c r="C350" s="11"/>
      <c r="D350" s="315"/>
      <c r="E350" s="315"/>
      <c r="F350" s="11"/>
      <c r="G350" s="11"/>
      <c r="H350" s="11"/>
    </row>
    <row r="351" spans="3:8" ht="12.5">
      <c r="C351" s="11"/>
      <c r="D351" s="315"/>
      <c r="E351" s="315"/>
      <c r="F351" s="11"/>
      <c r="G351" s="11"/>
      <c r="H351" s="11"/>
    </row>
    <row r="352" spans="3:8" ht="12.5">
      <c r="C352" s="11"/>
      <c r="D352" s="315"/>
      <c r="E352" s="315"/>
      <c r="F352" s="11"/>
      <c r="G352" s="11"/>
      <c r="H352" s="11"/>
    </row>
    <row r="353" spans="3:8" ht="12.5">
      <c r="C353" s="11"/>
      <c r="D353" s="315"/>
      <c r="E353" s="315"/>
      <c r="F353" s="11"/>
      <c r="G353" s="11"/>
      <c r="H353" s="11"/>
    </row>
    <row r="354" spans="3:8" ht="12.5">
      <c r="C354" s="11"/>
      <c r="D354" s="315"/>
      <c r="E354" s="315"/>
      <c r="F354" s="11"/>
      <c r="G354" s="11"/>
      <c r="H354" s="11"/>
    </row>
    <row r="355" spans="3:8" ht="12.5">
      <c r="C355" s="11"/>
      <c r="D355" s="315"/>
      <c r="E355" s="315"/>
      <c r="F355" s="11"/>
      <c r="G355" s="11"/>
      <c r="H355" s="11"/>
    </row>
    <row r="356" spans="3:8" ht="12.5">
      <c r="C356" s="11"/>
      <c r="D356" s="315"/>
      <c r="E356" s="315"/>
      <c r="F356" s="11"/>
      <c r="G356" s="11"/>
      <c r="H356" s="11"/>
    </row>
    <row r="357" spans="3:8" ht="12.5">
      <c r="C357" s="11"/>
      <c r="D357" s="315"/>
      <c r="E357" s="315"/>
      <c r="F357" s="11"/>
      <c r="G357" s="11"/>
      <c r="H357" s="11"/>
    </row>
    <row r="358" spans="3:8" ht="12.5">
      <c r="C358" s="11"/>
      <c r="D358" s="315"/>
      <c r="E358" s="315"/>
      <c r="F358" s="11"/>
      <c r="G358" s="11"/>
      <c r="H358" s="11"/>
    </row>
    <row r="359" spans="3:8" ht="12.5">
      <c r="C359" s="11"/>
      <c r="D359" s="315"/>
      <c r="E359" s="315"/>
      <c r="F359" s="11"/>
      <c r="G359" s="11"/>
      <c r="H359" s="11"/>
    </row>
    <row r="360" spans="3:8" ht="12.5">
      <c r="C360" s="11"/>
      <c r="D360" s="315"/>
      <c r="E360" s="315"/>
      <c r="F360" s="11"/>
      <c r="G360" s="11"/>
      <c r="H360" s="11"/>
    </row>
    <row r="361" spans="3:8" ht="12.5">
      <c r="C361" s="11"/>
      <c r="D361" s="315"/>
      <c r="E361" s="315"/>
      <c r="F361" s="11"/>
      <c r="G361" s="11"/>
      <c r="H361" s="11"/>
    </row>
    <row r="362" spans="3:8" ht="12.5">
      <c r="C362" s="11"/>
      <c r="D362" s="315"/>
      <c r="E362" s="315"/>
      <c r="F362" s="11"/>
      <c r="G362" s="11"/>
      <c r="H362" s="11"/>
    </row>
    <row r="363" spans="3:8" ht="12.5">
      <c r="C363" s="11"/>
      <c r="D363" s="315"/>
      <c r="E363" s="315"/>
      <c r="F363" s="11"/>
      <c r="G363" s="11"/>
      <c r="H363" s="11"/>
    </row>
    <row r="364" spans="3:8" ht="12.5">
      <c r="C364" s="11"/>
      <c r="D364" s="315"/>
      <c r="E364" s="315"/>
      <c r="F364" s="11"/>
      <c r="G364" s="11"/>
      <c r="H364" s="11"/>
    </row>
    <row r="365" spans="3:8" ht="12.5">
      <c r="C365" s="11"/>
      <c r="D365" s="315"/>
      <c r="E365" s="315"/>
      <c r="F365" s="11"/>
      <c r="G365" s="11"/>
      <c r="H365" s="11"/>
    </row>
    <row r="366" spans="3:8" ht="12.5">
      <c r="C366" s="11"/>
      <c r="D366" s="315"/>
      <c r="E366" s="315"/>
      <c r="F366" s="11"/>
      <c r="G366" s="11"/>
      <c r="H366" s="11"/>
    </row>
    <row r="367" spans="3:8" ht="12.5">
      <c r="C367" s="11"/>
      <c r="D367" s="315"/>
      <c r="E367" s="315"/>
      <c r="F367" s="11"/>
      <c r="G367" s="11"/>
      <c r="H367" s="11"/>
    </row>
    <row r="368" spans="3:8" ht="12.5">
      <c r="C368" s="11"/>
      <c r="D368" s="315"/>
      <c r="E368" s="315"/>
      <c r="F368" s="11"/>
      <c r="G368" s="11"/>
      <c r="H368" s="11"/>
    </row>
    <row r="369" spans="3:8" ht="12.5">
      <c r="C369" s="11"/>
      <c r="D369" s="315"/>
      <c r="E369" s="315"/>
      <c r="F369" s="11"/>
      <c r="G369" s="11"/>
      <c r="H369" s="11"/>
    </row>
    <row r="370" spans="3:8" ht="12.5">
      <c r="C370" s="11"/>
      <c r="D370" s="315"/>
      <c r="E370" s="315"/>
      <c r="F370" s="11"/>
      <c r="G370" s="11"/>
      <c r="H370" s="11"/>
    </row>
    <row r="371" spans="3:8" ht="12.5">
      <c r="C371" s="11"/>
      <c r="D371" s="315"/>
      <c r="E371" s="315"/>
      <c r="F371" s="11"/>
      <c r="G371" s="11"/>
      <c r="H371" s="11"/>
    </row>
    <row r="372" spans="3:8" ht="12.5">
      <c r="C372" s="11"/>
      <c r="D372" s="315"/>
      <c r="E372" s="315"/>
      <c r="F372" s="11"/>
      <c r="G372" s="11"/>
      <c r="H372" s="11"/>
    </row>
    <row r="373" spans="3:8" ht="12.5">
      <c r="C373" s="11"/>
      <c r="D373" s="315"/>
      <c r="E373" s="315"/>
      <c r="F373" s="11"/>
      <c r="G373" s="11"/>
      <c r="H373" s="11"/>
    </row>
    <row r="374" spans="3:8" ht="12.5">
      <c r="C374" s="11"/>
      <c r="D374" s="315"/>
      <c r="E374" s="315"/>
      <c r="F374" s="11"/>
      <c r="G374" s="11"/>
      <c r="H374" s="11"/>
    </row>
    <row r="375" spans="3:8" ht="12.5">
      <c r="C375" s="11"/>
      <c r="D375" s="315"/>
      <c r="E375" s="315"/>
      <c r="F375" s="11"/>
      <c r="G375" s="11"/>
      <c r="H375" s="11"/>
    </row>
    <row r="376" spans="3:8" ht="12.5">
      <c r="C376" s="11"/>
      <c r="D376" s="315"/>
      <c r="E376" s="315"/>
      <c r="F376" s="11"/>
      <c r="G376" s="11"/>
      <c r="H376" s="11"/>
    </row>
    <row r="377" spans="3:8" ht="12.5">
      <c r="C377" s="11"/>
      <c r="D377" s="315"/>
      <c r="E377" s="315"/>
      <c r="F377" s="11"/>
      <c r="G377" s="11"/>
      <c r="H377" s="11"/>
    </row>
    <row r="378" spans="3:8" ht="12.5">
      <c r="C378" s="11"/>
      <c r="D378" s="315"/>
      <c r="E378" s="315"/>
      <c r="F378" s="11"/>
      <c r="G378" s="11"/>
      <c r="H378" s="11"/>
    </row>
    <row r="379" spans="3:8" ht="12.5">
      <c r="C379" s="11"/>
      <c r="D379" s="315"/>
      <c r="E379" s="315"/>
      <c r="F379" s="11"/>
      <c r="G379" s="11"/>
      <c r="H379" s="11"/>
    </row>
    <row r="380" spans="3:8" ht="12.5">
      <c r="C380" s="11"/>
      <c r="D380" s="315"/>
      <c r="E380" s="315"/>
      <c r="F380" s="11"/>
      <c r="G380" s="11"/>
      <c r="H380" s="11"/>
    </row>
    <row r="381" spans="3:8" ht="12.5">
      <c r="C381" s="11"/>
      <c r="D381" s="315"/>
      <c r="E381" s="315"/>
      <c r="F381" s="11"/>
      <c r="G381" s="11"/>
      <c r="H381" s="11"/>
    </row>
    <row r="382" spans="3:8" ht="12.5">
      <c r="C382" s="11"/>
      <c r="D382" s="315"/>
      <c r="E382" s="315"/>
      <c r="F382" s="11"/>
      <c r="G382" s="11"/>
      <c r="H382" s="11"/>
    </row>
    <row r="383" spans="3:8" ht="12.5">
      <c r="C383" s="11"/>
      <c r="D383" s="315"/>
      <c r="E383" s="315"/>
      <c r="F383" s="11"/>
      <c r="G383" s="11"/>
      <c r="H383" s="11"/>
    </row>
    <row r="384" spans="3:8" ht="12.5">
      <c r="C384" s="11"/>
      <c r="D384" s="315"/>
      <c r="E384" s="315"/>
      <c r="F384" s="11"/>
      <c r="G384" s="11"/>
      <c r="H384" s="11"/>
    </row>
    <row r="385" spans="3:8" ht="12.5">
      <c r="C385" s="11"/>
      <c r="D385" s="315"/>
      <c r="E385" s="315"/>
      <c r="F385" s="11"/>
      <c r="G385" s="11"/>
      <c r="H385" s="11"/>
    </row>
    <row r="386" spans="3:8" ht="12.5">
      <c r="C386" s="11"/>
      <c r="D386" s="315"/>
      <c r="E386" s="315"/>
      <c r="F386" s="11"/>
      <c r="G386" s="11"/>
      <c r="H386" s="11"/>
    </row>
    <row r="387" spans="3:8" ht="12.5">
      <c r="C387" s="11"/>
      <c r="D387" s="315"/>
      <c r="E387" s="315"/>
      <c r="F387" s="11"/>
      <c r="G387" s="11"/>
      <c r="H387" s="11"/>
    </row>
    <row r="388" spans="3:8" ht="12.5">
      <c r="C388" s="11"/>
      <c r="D388" s="315"/>
      <c r="E388" s="315"/>
      <c r="F388" s="11"/>
      <c r="G388" s="11"/>
      <c r="H388" s="11"/>
    </row>
    <row r="389" spans="3:8" ht="12.5">
      <c r="C389" s="11"/>
      <c r="D389" s="315"/>
      <c r="E389" s="315"/>
      <c r="F389" s="11"/>
      <c r="G389" s="11"/>
      <c r="H389" s="11"/>
    </row>
    <row r="390" spans="3:8" ht="12.5">
      <c r="C390" s="11"/>
      <c r="D390" s="315"/>
      <c r="E390" s="315"/>
      <c r="F390" s="11"/>
      <c r="G390" s="11"/>
      <c r="H390" s="11"/>
    </row>
    <row r="391" spans="3:8" ht="12.5">
      <c r="C391" s="11"/>
      <c r="D391" s="315"/>
      <c r="E391" s="315"/>
      <c r="F391" s="11"/>
      <c r="G391" s="11"/>
      <c r="H391" s="11"/>
    </row>
    <row r="392" spans="3:8" ht="12.5">
      <c r="C392" s="11"/>
      <c r="D392" s="315"/>
      <c r="E392" s="315"/>
      <c r="F392" s="11"/>
      <c r="G392" s="11"/>
      <c r="H392" s="11"/>
    </row>
    <row r="393" spans="3:8" ht="12.5">
      <c r="C393" s="11"/>
      <c r="D393" s="315"/>
      <c r="E393" s="315"/>
      <c r="F393" s="11"/>
      <c r="G393" s="11"/>
      <c r="H393" s="11"/>
    </row>
    <row r="394" spans="3:8" ht="12.5">
      <c r="C394" s="11"/>
      <c r="D394" s="315"/>
      <c r="E394" s="315"/>
      <c r="F394" s="11"/>
      <c r="G394" s="11"/>
      <c r="H394" s="11"/>
    </row>
    <row r="395" spans="3:8" ht="12.5">
      <c r="C395" s="11"/>
      <c r="D395" s="315"/>
      <c r="E395" s="315"/>
      <c r="F395" s="11"/>
      <c r="G395" s="11"/>
      <c r="H395" s="11"/>
    </row>
    <row r="396" spans="3:8" ht="12.5">
      <c r="C396" s="11"/>
      <c r="D396" s="315"/>
      <c r="E396" s="315"/>
      <c r="F396" s="11"/>
      <c r="G396" s="11"/>
      <c r="H396" s="11"/>
    </row>
    <row r="397" spans="3:8" ht="12.5">
      <c r="C397" s="11"/>
      <c r="D397" s="315"/>
      <c r="E397" s="315"/>
      <c r="F397" s="11"/>
      <c r="G397" s="11"/>
      <c r="H397" s="11"/>
    </row>
    <row r="398" spans="3:8" ht="12.5">
      <c r="C398" s="11"/>
      <c r="D398" s="315"/>
      <c r="E398" s="315"/>
      <c r="F398" s="11"/>
      <c r="G398" s="11"/>
      <c r="H398" s="11"/>
    </row>
    <row r="399" spans="3:8" ht="12.5">
      <c r="C399" s="11"/>
      <c r="D399" s="315"/>
      <c r="E399" s="315"/>
      <c r="F399" s="11"/>
      <c r="G399" s="11"/>
      <c r="H399" s="11"/>
    </row>
    <row r="400" spans="3:8" ht="12.5">
      <c r="C400" s="11"/>
      <c r="D400" s="315"/>
      <c r="E400" s="315"/>
      <c r="F400" s="11"/>
      <c r="G400" s="11"/>
      <c r="H400" s="11"/>
    </row>
    <row r="401" spans="3:8" ht="12.5">
      <c r="C401" s="11"/>
      <c r="D401" s="315"/>
      <c r="E401" s="315"/>
      <c r="F401" s="11"/>
      <c r="G401" s="11"/>
      <c r="H401" s="11"/>
    </row>
    <row r="402" spans="3:8" ht="12.5">
      <c r="C402" s="11"/>
      <c r="D402" s="315"/>
      <c r="E402" s="315"/>
      <c r="F402" s="11"/>
      <c r="G402" s="11"/>
      <c r="H402" s="11"/>
    </row>
    <row r="403" spans="3:8" ht="12.5">
      <c r="C403" s="11"/>
      <c r="D403" s="315"/>
      <c r="E403" s="315"/>
      <c r="F403" s="11"/>
      <c r="G403" s="11"/>
      <c r="H403" s="11"/>
    </row>
    <row r="404" spans="3:8" ht="12.5">
      <c r="C404" s="11"/>
      <c r="D404" s="315"/>
      <c r="E404" s="315"/>
      <c r="F404" s="11"/>
      <c r="G404" s="11"/>
      <c r="H404" s="11"/>
    </row>
    <row r="405" spans="3:8" ht="12.5">
      <c r="C405" s="11"/>
      <c r="D405" s="315"/>
      <c r="E405" s="315"/>
      <c r="F405" s="11"/>
      <c r="G405" s="11"/>
      <c r="H405" s="11"/>
    </row>
    <row r="406" spans="3:8" ht="12.5">
      <c r="C406" s="11"/>
      <c r="D406" s="315"/>
      <c r="E406" s="315"/>
      <c r="F406" s="11"/>
      <c r="G406" s="11"/>
      <c r="H406" s="11"/>
    </row>
    <row r="407" spans="3:8" ht="12.5">
      <c r="C407" s="11"/>
      <c r="D407" s="315"/>
      <c r="E407" s="315"/>
      <c r="F407" s="11"/>
      <c r="G407" s="11"/>
      <c r="H407" s="11"/>
    </row>
    <row r="408" spans="3:8" ht="12.5">
      <c r="C408" s="11"/>
      <c r="D408" s="315"/>
      <c r="E408" s="315"/>
      <c r="F408" s="11"/>
      <c r="G408" s="11"/>
      <c r="H408" s="11"/>
    </row>
    <row r="409" spans="3:8" ht="12.5">
      <c r="C409" s="11"/>
      <c r="D409" s="315"/>
      <c r="E409" s="315"/>
      <c r="F409" s="11"/>
      <c r="G409" s="11"/>
      <c r="H409" s="11"/>
    </row>
    <row r="410" spans="3:8" ht="12.5">
      <c r="C410" s="11"/>
      <c r="D410" s="315"/>
      <c r="E410" s="315"/>
      <c r="F410" s="11"/>
      <c r="G410" s="11"/>
      <c r="H410" s="11"/>
    </row>
    <row r="411" spans="3:8" ht="12.5">
      <c r="C411" s="11"/>
      <c r="D411" s="315"/>
      <c r="E411" s="315"/>
      <c r="F411" s="11"/>
      <c r="G411" s="11"/>
      <c r="H411" s="11"/>
    </row>
    <row r="412" spans="3:8" ht="12.5">
      <c r="C412" s="11"/>
      <c r="D412" s="315"/>
      <c r="E412" s="315"/>
      <c r="F412" s="11"/>
      <c r="G412" s="11"/>
      <c r="H412" s="11"/>
    </row>
    <row r="413" spans="3:8" ht="12.5">
      <c r="C413" s="11"/>
      <c r="D413" s="315"/>
      <c r="E413" s="315"/>
      <c r="F413" s="11"/>
      <c r="G413" s="11"/>
      <c r="H413" s="11"/>
    </row>
    <row r="414" spans="3:8" ht="12.5">
      <c r="C414" s="11"/>
      <c r="D414" s="315"/>
      <c r="E414" s="315"/>
      <c r="F414" s="11"/>
      <c r="G414" s="11"/>
      <c r="H414" s="11"/>
    </row>
    <row r="415" spans="3:8" ht="12.5">
      <c r="C415" s="11"/>
      <c r="D415" s="315"/>
      <c r="E415" s="315"/>
      <c r="F415" s="11"/>
      <c r="G415" s="11"/>
      <c r="H415" s="11"/>
    </row>
    <row r="416" spans="3:8" ht="12.5">
      <c r="C416" s="11"/>
      <c r="D416" s="315"/>
      <c r="E416" s="315"/>
      <c r="F416" s="11"/>
      <c r="G416" s="11"/>
      <c r="H416" s="11"/>
    </row>
    <row r="417" spans="3:8" ht="12.5">
      <c r="C417" s="11"/>
      <c r="D417" s="315"/>
      <c r="E417" s="315"/>
      <c r="F417" s="11"/>
      <c r="G417" s="11"/>
      <c r="H417" s="11"/>
    </row>
    <row r="418" spans="3:8" ht="12.5">
      <c r="C418" s="11"/>
      <c r="D418" s="315"/>
      <c r="E418" s="315"/>
      <c r="F418" s="11"/>
      <c r="G418" s="11"/>
      <c r="H418" s="11"/>
    </row>
    <row r="419" spans="3:8" ht="12.5">
      <c r="C419" s="11"/>
      <c r="D419" s="315"/>
      <c r="E419" s="315"/>
      <c r="F419" s="11"/>
      <c r="G419" s="11"/>
      <c r="H419" s="11"/>
    </row>
    <row r="420" spans="3:8" ht="12.5">
      <c r="C420" s="11"/>
      <c r="D420" s="315"/>
      <c r="E420" s="315"/>
      <c r="F420" s="11"/>
      <c r="G420" s="11"/>
      <c r="H420" s="11"/>
    </row>
    <row r="421" spans="3:8" ht="12.5">
      <c r="C421" s="11"/>
      <c r="D421" s="315"/>
      <c r="E421" s="315"/>
      <c r="F421" s="11"/>
      <c r="G421" s="11"/>
      <c r="H421" s="11"/>
    </row>
    <row r="422" spans="3:8" ht="12.5">
      <c r="C422" s="11"/>
      <c r="D422" s="315"/>
      <c r="E422" s="315"/>
      <c r="F422" s="11"/>
      <c r="G422" s="11"/>
      <c r="H422" s="11"/>
    </row>
    <row r="423" spans="3:8" ht="12.5">
      <c r="C423" s="11"/>
      <c r="D423" s="315"/>
      <c r="E423" s="315"/>
      <c r="F423" s="11"/>
      <c r="G423" s="11"/>
      <c r="H423" s="11"/>
    </row>
    <row r="424" spans="3:8" ht="12.5">
      <c r="C424" s="11"/>
      <c r="D424" s="315"/>
      <c r="E424" s="315"/>
      <c r="F424" s="11"/>
      <c r="G424" s="11"/>
      <c r="H424" s="11"/>
    </row>
    <row r="425" spans="3:8" ht="12.5">
      <c r="C425" s="11"/>
      <c r="D425" s="315"/>
      <c r="E425" s="315"/>
      <c r="F425" s="11"/>
      <c r="G425" s="11"/>
      <c r="H425" s="11"/>
    </row>
    <row r="426" spans="3:8" ht="12.5">
      <c r="C426" s="11"/>
      <c r="D426" s="315"/>
      <c r="E426" s="315"/>
      <c r="F426" s="11"/>
      <c r="G426" s="11"/>
      <c r="H426" s="11"/>
    </row>
    <row r="427" spans="3:8" ht="12.5">
      <c r="C427" s="11"/>
      <c r="D427" s="315"/>
      <c r="E427" s="315"/>
      <c r="F427" s="11"/>
      <c r="G427" s="11"/>
      <c r="H427" s="11"/>
    </row>
    <row r="428" spans="3:8" ht="12.5">
      <c r="C428" s="11"/>
      <c r="D428" s="315"/>
      <c r="E428" s="315"/>
      <c r="F428" s="11"/>
      <c r="G428" s="11"/>
      <c r="H428" s="11"/>
    </row>
    <row r="429" spans="3:8" ht="12.5">
      <c r="C429" s="11"/>
      <c r="D429" s="315"/>
      <c r="E429" s="315"/>
      <c r="F429" s="11"/>
      <c r="G429" s="11"/>
      <c r="H429" s="11"/>
    </row>
    <row r="430" spans="3:8" ht="12.5">
      <c r="C430" s="11"/>
      <c r="D430" s="315"/>
      <c r="E430" s="315"/>
      <c r="F430" s="11"/>
      <c r="G430" s="11"/>
      <c r="H430" s="11"/>
    </row>
    <row r="431" spans="3:8" ht="12.5">
      <c r="C431" s="11"/>
      <c r="D431" s="315"/>
      <c r="E431" s="315"/>
      <c r="F431" s="11"/>
      <c r="G431" s="11"/>
      <c r="H431" s="11"/>
    </row>
    <row r="432" spans="3:8" ht="12.5">
      <c r="C432" s="11"/>
      <c r="D432" s="315"/>
      <c r="E432" s="315"/>
      <c r="F432" s="11"/>
      <c r="G432" s="11"/>
      <c r="H432" s="11"/>
    </row>
    <row r="433" spans="3:8" ht="12.5">
      <c r="C433" s="11"/>
      <c r="D433" s="315"/>
      <c r="E433" s="315"/>
      <c r="F433" s="11"/>
      <c r="G433" s="11"/>
      <c r="H433" s="11"/>
    </row>
    <row r="434" spans="3:8" ht="12.5">
      <c r="C434" s="11"/>
      <c r="D434" s="315"/>
      <c r="E434" s="315"/>
      <c r="F434" s="11"/>
      <c r="G434" s="11"/>
      <c r="H434" s="11"/>
    </row>
    <row r="435" spans="3:8" ht="12.5">
      <c r="C435" s="11"/>
      <c r="D435" s="315"/>
      <c r="E435" s="315"/>
      <c r="F435" s="11"/>
      <c r="G435" s="11"/>
      <c r="H435" s="11"/>
    </row>
    <row r="436" spans="3:8" ht="12.5">
      <c r="C436" s="11"/>
      <c r="D436" s="315"/>
      <c r="E436" s="315"/>
      <c r="F436" s="11"/>
      <c r="G436" s="11"/>
      <c r="H436" s="11"/>
    </row>
    <row r="437" spans="3:8" ht="12.5">
      <c r="C437" s="11"/>
      <c r="D437" s="315"/>
      <c r="E437" s="315"/>
      <c r="F437" s="11"/>
      <c r="G437" s="11"/>
      <c r="H437" s="11"/>
    </row>
    <row r="438" spans="3:8" ht="12.5">
      <c r="C438" s="11"/>
      <c r="D438" s="315"/>
      <c r="E438" s="315"/>
      <c r="F438" s="11"/>
      <c r="G438" s="11"/>
      <c r="H438" s="11"/>
    </row>
    <row r="439" spans="3:8" ht="12.5">
      <c r="C439" s="11"/>
      <c r="D439" s="315"/>
      <c r="E439" s="315"/>
      <c r="F439" s="11"/>
      <c r="G439" s="11"/>
      <c r="H439" s="11"/>
    </row>
    <row r="440" spans="3:8" ht="12.5">
      <c r="C440" s="11"/>
      <c r="D440" s="315"/>
      <c r="E440" s="315"/>
      <c r="F440" s="11"/>
      <c r="G440" s="11"/>
      <c r="H440" s="11"/>
    </row>
    <row r="441" spans="3:8" ht="12.5">
      <c r="C441" s="11"/>
      <c r="D441" s="315"/>
      <c r="E441" s="315"/>
      <c r="F441" s="11"/>
      <c r="G441" s="11"/>
      <c r="H441" s="11"/>
    </row>
    <row r="442" spans="3:8" ht="12.5">
      <c r="C442" s="11"/>
      <c r="D442" s="315"/>
      <c r="E442" s="315"/>
      <c r="F442" s="11"/>
      <c r="G442" s="11"/>
      <c r="H442" s="11"/>
    </row>
    <row r="443" spans="3:8" ht="12.5">
      <c r="C443" s="11"/>
      <c r="D443" s="315"/>
      <c r="E443" s="315"/>
      <c r="F443" s="11"/>
      <c r="G443" s="11"/>
      <c r="H443" s="11"/>
    </row>
    <row r="444" spans="3:8" ht="12.5">
      <c r="C444" s="11"/>
      <c r="D444" s="315"/>
      <c r="E444" s="315"/>
      <c r="F444" s="11"/>
      <c r="G444" s="11"/>
      <c r="H444" s="11"/>
    </row>
    <row r="445" spans="3:8" ht="12.5">
      <c r="C445" s="11"/>
      <c r="D445" s="315"/>
      <c r="E445" s="315"/>
      <c r="F445" s="11"/>
      <c r="G445" s="11"/>
      <c r="H445" s="11"/>
    </row>
    <row r="446" spans="3:8" ht="12.5">
      <c r="C446" s="11"/>
      <c r="D446" s="315"/>
      <c r="E446" s="315"/>
      <c r="F446" s="11"/>
      <c r="G446" s="11"/>
      <c r="H446" s="11"/>
    </row>
    <row r="447" spans="3:8" ht="12.5">
      <c r="C447" s="11"/>
      <c r="D447" s="315"/>
      <c r="E447" s="315"/>
      <c r="F447" s="11"/>
      <c r="G447" s="11"/>
      <c r="H447" s="11"/>
    </row>
    <row r="448" spans="3:8" ht="12.5">
      <c r="C448" s="11"/>
      <c r="D448" s="315"/>
      <c r="E448" s="315"/>
      <c r="F448" s="11"/>
      <c r="G448" s="11"/>
      <c r="H448" s="11"/>
    </row>
    <row r="449" spans="3:8" ht="12.5">
      <c r="C449" s="11"/>
      <c r="D449" s="315"/>
      <c r="E449" s="315"/>
      <c r="F449" s="11"/>
      <c r="G449" s="11"/>
      <c r="H449" s="11"/>
    </row>
    <row r="450" spans="3:8" ht="12.5">
      <c r="C450" s="11"/>
      <c r="D450" s="315"/>
      <c r="E450" s="315"/>
      <c r="F450" s="11"/>
      <c r="G450" s="11"/>
      <c r="H450" s="11"/>
    </row>
    <row r="451" spans="3:8" ht="12.5">
      <c r="C451" s="11"/>
      <c r="D451" s="315"/>
      <c r="E451" s="315"/>
      <c r="F451" s="11"/>
      <c r="G451" s="11"/>
      <c r="H451" s="11"/>
    </row>
    <row r="452" spans="3:8" ht="12.5">
      <c r="C452" s="11"/>
      <c r="D452" s="315"/>
      <c r="E452" s="315"/>
      <c r="F452" s="11"/>
      <c r="G452" s="11"/>
      <c r="H452" s="11"/>
    </row>
    <row r="453" spans="3:8" ht="12.5">
      <c r="C453" s="11"/>
      <c r="D453" s="315"/>
      <c r="E453" s="315"/>
      <c r="F453" s="11"/>
      <c r="G453" s="11"/>
      <c r="H453" s="11"/>
    </row>
    <row r="454" spans="3:8" ht="12.5">
      <c r="C454" s="11"/>
      <c r="D454" s="315"/>
      <c r="E454" s="315"/>
      <c r="F454" s="11"/>
      <c r="G454" s="11"/>
      <c r="H454" s="11"/>
    </row>
    <row r="455" spans="3:8" ht="12.5">
      <c r="C455" s="11"/>
      <c r="D455" s="315"/>
      <c r="E455" s="315"/>
      <c r="F455" s="11"/>
      <c r="G455" s="11"/>
      <c r="H455" s="11"/>
    </row>
    <row r="456" spans="3:8" ht="12.5">
      <c r="C456" s="11"/>
      <c r="D456" s="315"/>
      <c r="E456" s="315"/>
      <c r="F456" s="11"/>
      <c r="G456" s="11"/>
      <c r="H456" s="11"/>
    </row>
    <row r="457" spans="3:8" ht="12.5">
      <c r="C457" s="11"/>
      <c r="D457" s="315"/>
      <c r="E457" s="315"/>
      <c r="F457" s="11"/>
      <c r="G457" s="11"/>
      <c r="H457" s="11"/>
    </row>
    <row r="458" spans="3:8" ht="12.5">
      <c r="C458" s="11"/>
      <c r="D458" s="315"/>
      <c r="E458" s="315"/>
      <c r="F458" s="11"/>
      <c r="G458" s="11"/>
      <c r="H458" s="11"/>
    </row>
    <row r="459" spans="3:8" ht="12.5">
      <c r="C459" s="11"/>
      <c r="D459" s="315"/>
      <c r="E459" s="315"/>
      <c r="F459" s="11"/>
      <c r="G459" s="11"/>
      <c r="H459" s="11"/>
    </row>
    <row r="460" spans="3:8" ht="12.5">
      <c r="C460" s="11"/>
      <c r="D460" s="315"/>
      <c r="E460" s="315"/>
      <c r="F460" s="11"/>
      <c r="G460" s="11"/>
      <c r="H460" s="11"/>
    </row>
    <row r="461" spans="3:8" ht="12.5">
      <c r="C461" s="11"/>
      <c r="D461" s="315"/>
      <c r="E461" s="315"/>
      <c r="F461" s="11"/>
      <c r="G461" s="11"/>
      <c r="H461" s="11"/>
    </row>
    <row r="462" spans="3:8" ht="12.5">
      <c r="C462" s="11"/>
      <c r="D462" s="315"/>
      <c r="E462" s="315"/>
      <c r="F462" s="11"/>
      <c r="G462" s="11"/>
      <c r="H462" s="11"/>
    </row>
    <row r="463" spans="3:8" ht="12.5">
      <c r="C463" s="11"/>
      <c r="D463" s="315"/>
      <c r="E463" s="315"/>
      <c r="F463" s="11"/>
      <c r="G463" s="11"/>
      <c r="H463" s="11"/>
    </row>
    <row r="464" spans="3:8" ht="12.5">
      <c r="C464" s="11"/>
      <c r="D464" s="315"/>
      <c r="E464" s="315"/>
      <c r="F464" s="11"/>
      <c r="G464" s="11"/>
      <c r="H464" s="11"/>
    </row>
    <row r="465" spans="3:8" ht="12.5">
      <c r="C465" s="11"/>
      <c r="D465" s="315"/>
      <c r="E465" s="315"/>
      <c r="F465" s="11"/>
      <c r="G465" s="11"/>
      <c r="H465" s="11"/>
    </row>
    <row r="466" spans="3:8" ht="12.5">
      <c r="C466" s="11"/>
      <c r="D466" s="315"/>
      <c r="E466" s="315"/>
      <c r="F466" s="11"/>
      <c r="G466" s="11"/>
      <c r="H466" s="11"/>
    </row>
    <row r="467" spans="3:8" ht="12.5">
      <c r="C467" s="11"/>
      <c r="D467" s="315"/>
      <c r="E467" s="315"/>
      <c r="F467" s="11"/>
      <c r="G467" s="11"/>
      <c r="H467" s="11"/>
    </row>
    <row r="468" spans="3:8" ht="12.5">
      <c r="C468" s="11"/>
      <c r="D468" s="315"/>
      <c r="E468" s="315"/>
      <c r="F468" s="11"/>
      <c r="G468" s="11"/>
      <c r="H468" s="11"/>
    </row>
    <row r="469" spans="3:8" ht="12.5">
      <c r="C469" s="11"/>
      <c r="D469" s="315"/>
      <c r="E469" s="315"/>
      <c r="F469" s="11"/>
      <c r="G469" s="11"/>
      <c r="H469" s="11"/>
    </row>
    <row r="470" spans="3:8" ht="12.5">
      <c r="C470" s="11"/>
      <c r="D470" s="315"/>
      <c r="E470" s="315"/>
      <c r="F470" s="11"/>
      <c r="G470" s="11"/>
      <c r="H470" s="11"/>
    </row>
    <row r="471" spans="3:8" ht="12.5">
      <c r="C471" s="11"/>
      <c r="D471" s="315"/>
      <c r="E471" s="315"/>
      <c r="F471" s="11"/>
      <c r="G471" s="11"/>
      <c r="H471" s="11"/>
    </row>
    <row r="472" spans="3:8" ht="12.5">
      <c r="C472" s="11"/>
      <c r="D472" s="315"/>
      <c r="E472" s="315"/>
      <c r="F472" s="11"/>
      <c r="G472" s="11"/>
      <c r="H472" s="11"/>
    </row>
    <row r="473" spans="3:8" ht="12.5">
      <c r="C473" s="11"/>
      <c r="D473" s="315"/>
      <c r="E473" s="315"/>
      <c r="F473" s="11"/>
      <c r="G473" s="11"/>
      <c r="H473" s="11"/>
    </row>
    <row r="474" spans="3:8" ht="12.5">
      <c r="C474" s="11"/>
      <c r="D474" s="315"/>
      <c r="E474" s="315"/>
      <c r="F474" s="11"/>
      <c r="G474" s="11"/>
      <c r="H474" s="11"/>
    </row>
    <row r="475" spans="3:8" ht="12.5">
      <c r="C475" s="11"/>
      <c r="D475" s="315"/>
      <c r="E475" s="315"/>
      <c r="F475" s="11"/>
      <c r="G475" s="11"/>
      <c r="H475" s="11"/>
    </row>
    <row r="476" spans="3:8" ht="12.5">
      <c r="C476" s="11"/>
      <c r="D476" s="315"/>
      <c r="E476" s="315"/>
      <c r="F476" s="11"/>
      <c r="G476" s="11"/>
      <c r="H476" s="11"/>
    </row>
    <row r="477" spans="3:8" ht="12.5">
      <c r="C477" s="11"/>
      <c r="D477" s="315"/>
      <c r="E477" s="315"/>
      <c r="F477" s="11"/>
      <c r="G477" s="11"/>
      <c r="H477" s="11"/>
    </row>
    <row r="478" spans="3:8" ht="12.5">
      <c r="C478" s="11"/>
      <c r="D478" s="315"/>
      <c r="E478" s="315"/>
      <c r="F478" s="11"/>
      <c r="G478" s="11"/>
      <c r="H478" s="11"/>
    </row>
    <row r="479" spans="3:8" ht="12.5">
      <c r="C479" s="11"/>
      <c r="D479" s="315"/>
      <c r="E479" s="315"/>
      <c r="F479" s="11"/>
      <c r="G479" s="11"/>
      <c r="H479" s="11"/>
    </row>
    <row r="480" spans="3:8" ht="12.5">
      <c r="C480" s="11"/>
      <c r="D480" s="315"/>
      <c r="E480" s="315"/>
      <c r="F480" s="11"/>
      <c r="G480" s="11"/>
      <c r="H480" s="11"/>
    </row>
    <row r="481" spans="3:8" ht="12.5">
      <c r="C481" s="11"/>
      <c r="D481" s="315"/>
      <c r="E481" s="315"/>
      <c r="F481" s="11"/>
      <c r="G481" s="11"/>
      <c r="H481" s="11"/>
    </row>
    <row r="482" spans="3:8" ht="12.5">
      <c r="C482" s="11"/>
      <c r="D482" s="315"/>
      <c r="E482" s="315"/>
      <c r="F482" s="11"/>
      <c r="G482" s="11"/>
      <c r="H482" s="11"/>
    </row>
    <row r="483" spans="3:8" ht="12.5">
      <c r="C483" s="11"/>
      <c r="D483" s="315"/>
      <c r="E483" s="315"/>
      <c r="F483" s="11"/>
      <c r="G483" s="11"/>
      <c r="H483" s="11"/>
    </row>
    <row r="484" spans="3:8" ht="12.5">
      <c r="C484" s="11"/>
      <c r="D484" s="315"/>
      <c r="E484" s="315"/>
      <c r="F484" s="11"/>
      <c r="G484" s="11"/>
      <c r="H484" s="11"/>
    </row>
    <row r="485" spans="3:8" ht="12.5">
      <c r="C485" s="11"/>
      <c r="D485" s="315"/>
      <c r="E485" s="315"/>
      <c r="F485" s="11"/>
      <c r="G485" s="11"/>
      <c r="H485" s="11"/>
    </row>
    <row r="486" spans="3:8" ht="12.5">
      <c r="C486" s="11"/>
      <c r="D486" s="315"/>
      <c r="E486" s="315"/>
      <c r="F486" s="11"/>
      <c r="G486" s="11"/>
      <c r="H486" s="11"/>
    </row>
    <row r="487" spans="3:8" ht="12.5">
      <c r="C487" s="11"/>
      <c r="D487" s="315"/>
      <c r="E487" s="315"/>
      <c r="F487" s="11"/>
      <c r="G487" s="11"/>
      <c r="H487" s="11"/>
    </row>
    <row r="488" spans="3:8" ht="12.5">
      <c r="C488" s="11"/>
      <c r="D488" s="315"/>
      <c r="E488" s="315"/>
      <c r="F488" s="11"/>
      <c r="G488" s="11"/>
      <c r="H488" s="11"/>
    </row>
    <row r="489" spans="3:8" ht="12.5">
      <c r="C489" s="11"/>
      <c r="D489" s="315"/>
      <c r="E489" s="315"/>
      <c r="F489" s="11"/>
      <c r="G489" s="11"/>
      <c r="H489" s="11"/>
    </row>
    <row r="490" spans="3:8" ht="12.5">
      <c r="C490" s="11"/>
      <c r="D490" s="315"/>
      <c r="E490" s="315"/>
      <c r="F490" s="11"/>
      <c r="G490" s="11"/>
      <c r="H490" s="11"/>
    </row>
    <row r="491" spans="3:8" ht="12.5">
      <c r="C491" s="11"/>
      <c r="D491" s="315"/>
      <c r="E491" s="315"/>
      <c r="F491" s="11"/>
      <c r="G491" s="11"/>
      <c r="H491" s="11"/>
    </row>
    <row r="492" spans="3:8" ht="12.5">
      <c r="C492" s="11"/>
      <c r="D492" s="315"/>
      <c r="E492" s="315"/>
      <c r="F492" s="11"/>
      <c r="G492" s="11"/>
      <c r="H492" s="11"/>
    </row>
    <row r="493" spans="3:8" ht="12.5">
      <c r="C493" s="11"/>
      <c r="D493" s="315"/>
      <c r="E493" s="315"/>
      <c r="F493" s="11"/>
      <c r="G493" s="11"/>
      <c r="H493" s="11"/>
    </row>
    <row r="494" spans="3:8" ht="12.5">
      <c r="C494" s="11"/>
      <c r="D494" s="315"/>
      <c r="E494" s="315"/>
      <c r="F494" s="11"/>
      <c r="G494" s="11"/>
      <c r="H494" s="11"/>
    </row>
    <row r="495" spans="3:8" ht="12.5">
      <c r="C495" s="11"/>
      <c r="D495" s="315"/>
      <c r="E495" s="315"/>
      <c r="F495" s="11"/>
      <c r="G495" s="11"/>
      <c r="H495" s="11"/>
    </row>
    <row r="496" spans="3:8" ht="12.5">
      <c r="C496" s="11"/>
      <c r="D496" s="315"/>
      <c r="E496" s="315"/>
      <c r="F496" s="11"/>
      <c r="G496" s="11"/>
      <c r="H496" s="11"/>
    </row>
    <row r="497" spans="3:8" ht="12.5">
      <c r="C497" s="11"/>
      <c r="D497" s="315"/>
      <c r="E497" s="315"/>
      <c r="F497" s="11"/>
      <c r="G497" s="11"/>
      <c r="H497" s="11"/>
    </row>
    <row r="498" spans="3:8" ht="12.5">
      <c r="C498" s="11"/>
      <c r="D498" s="315"/>
      <c r="E498" s="315"/>
      <c r="F498" s="11"/>
      <c r="G498" s="11"/>
      <c r="H498" s="11"/>
    </row>
    <row r="499" spans="3:8" ht="12.5">
      <c r="C499" s="11"/>
      <c r="D499" s="315"/>
      <c r="E499" s="315"/>
      <c r="F499" s="11"/>
      <c r="G499" s="11"/>
      <c r="H499" s="11"/>
    </row>
    <row r="500" spans="3:8" ht="12.5">
      <c r="C500" s="11"/>
      <c r="D500" s="315"/>
      <c r="E500" s="315"/>
      <c r="F500" s="11"/>
      <c r="G500" s="11"/>
      <c r="H500" s="11"/>
    </row>
    <row r="501" spans="3:8" ht="12.5">
      <c r="C501" s="11"/>
      <c r="D501" s="315"/>
      <c r="E501" s="315"/>
      <c r="F501" s="11"/>
      <c r="G501" s="11"/>
      <c r="H501" s="11"/>
    </row>
    <row r="502" spans="3:8" ht="12.5">
      <c r="C502" s="11"/>
      <c r="D502" s="315"/>
      <c r="E502" s="315"/>
      <c r="F502" s="11"/>
      <c r="G502" s="11"/>
      <c r="H502" s="11"/>
    </row>
    <row r="503" spans="3:8" ht="12.5">
      <c r="C503" s="11"/>
      <c r="D503" s="315"/>
      <c r="E503" s="315"/>
      <c r="F503" s="11"/>
      <c r="G503" s="11"/>
      <c r="H503" s="11"/>
    </row>
    <row r="504" spans="3:8" ht="12.5">
      <c r="C504" s="11"/>
      <c r="D504" s="315"/>
      <c r="E504" s="315"/>
      <c r="F504" s="11"/>
      <c r="G504" s="11"/>
      <c r="H504" s="11"/>
    </row>
    <row r="505" spans="3:8" ht="12.5">
      <c r="C505" s="11"/>
      <c r="D505" s="315"/>
      <c r="E505" s="315"/>
      <c r="F505" s="11"/>
      <c r="G505" s="11"/>
      <c r="H505" s="11"/>
    </row>
    <row r="506" spans="3:8" ht="12.5">
      <c r="C506" s="11"/>
      <c r="D506" s="315"/>
      <c r="E506" s="315"/>
      <c r="F506" s="11"/>
      <c r="G506" s="11"/>
      <c r="H506" s="11"/>
    </row>
    <row r="507" spans="3:8" ht="12.5">
      <c r="C507" s="11"/>
      <c r="D507" s="315"/>
      <c r="E507" s="315"/>
      <c r="F507" s="11"/>
      <c r="G507" s="11"/>
      <c r="H507" s="11"/>
    </row>
    <row r="508" spans="3:8" ht="12.5">
      <c r="C508" s="11"/>
      <c r="D508" s="315"/>
      <c r="E508" s="315"/>
      <c r="F508" s="11"/>
      <c r="G508" s="11"/>
      <c r="H508" s="11"/>
    </row>
    <row r="509" spans="3:8" ht="12.5">
      <c r="C509" s="11"/>
      <c r="D509" s="315"/>
      <c r="E509" s="315"/>
      <c r="F509" s="11"/>
      <c r="G509" s="11"/>
      <c r="H509" s="11"/>
    </row>
    <row r="510" spans="3:8" ht="12.5">
      <c r="C510" s="11"/>
      <c r="D510" s="315"/>
      <c r="E510" s="315"/>
      <c r="F510" s="11"/>
      <c r="G510" s="11"/>
      <c r="H510" s="11"/>
    </row>
    <row r="511" spans="3:8" ht="12.5">
      <c r="C511" s="11"/>
      <c r="D511" s="315"/>
      <c r="E511" s="315"/>
      <c r="F511" s="11"/>
      <c r="G511" s="11"/>
      <c r="H511" s="11"/>
    </row>
    <row r="512" spans="3:8" ht="12.5">
      <c r="C512" s="11"/>
      <c r="D512" s="315"/>
      <c r="E512" s="315"/>
      <c r="F512" s="11"/>
      <c r="G512" s="11"/>
      <c r="H512" s="11"/>
    </row>
    <row r="513" spans="3:8" ht="12.5">
      <c r="C513" s="11"/>
      <c r="D513" s="315"/>
      <c r="E513" s="315"/>
      <c r="F513" s="11"/>
      <c r="G513" s="11"/>
      <c r="H513" s="11"/>
    </row>
    <row r="514" spans="3:8" ht="12.5">
      <c r="C514" s="11"/>
      <c r="D514" s="315"/>
      <c r="E514" s="315"/>
      <c r="F514" s="11"/>
      <c r="G514" s="11"/>
      <c r="H514" s="11"/>
    </row>
    <row r="515" spans="3:8" ht="12.5">
      <c r="C515" s="11"/>
      <c r="D515" s="315"/>
      <c r="E515" s="315"/>
      <c r="F515" s="11"/>
      <c r="G515" s="11"/>
      <c r="H515" s="11"/>
    </row>
    <row r="516" spans="3:8" ht="12.5">
      <c r="C516" s="11"/>
      <c r="D516" s="315"/>
      <c r="E516" s="315"/>
      <c r="F516" s="11"/>
      <c r="G516" s="11"/>
      <c r="H516" s="11"/>
    </row>
    <row r="517" spans="3:8" ht="12.5">
      <c r="C517" s="11"/>
      <c r="D517" s="315"/>
      <c r="E517" s="315"/>
      <c r="F517" s="11"/>
      <c r="G517" s="11"/>
      <c r="H517" s="11"/>
    </row>
    <row r="518" spans="3:8" ht="12.5">
      <c r="C518" s="11"/>
      <c r="D518" s="315"/>
      <c r="E518" s="315"/>
      <c r="F518" s="11"/>
      <c r="G518" s="11"/>
      <c r="H518" s="11"/>
    </row>
    <row r="519" spans="3:8" ht="12.5">
      <c r="C519" s="11"/>
      <c r="D519" s="315"/>
      <c r="E519" s="315"/>
      <c r="F519" s="11"/>
      <c r="G519" s="11"/>
      <c r="H519" s="11"/>
    </row>
    <row r="520" spans="3:8" ht="12.5">
      <c r="C520" s="11"/>
      <c r="D520" s="315"/>
      <c r="E520" s="315"/>
      <c r="F520" s="11"/>
      <c r="G520" s="11"/>
      <c r="H520" s="11"/>
    </row>
    <row r="521" spans="3:8" ht="12.5">
      <c r="C521" s="11"/>
      <c r="D521" s="315"/>
      <c r="E521" s="315"/>
      <c r="F521" s="11"/>
      <c r="G521" s="11"/>
      <c r="H521" s="11"/>
    </row>
    <row r="522" spans="3:8" ht="12.5">
      <c r="C522" s="11"/>
      <c r="D522" s="315"/>
      <c r="E522" s="315"/>
      <c r="F522" s="11"/>
      <c r="G522" s="11"/>
      <c r="H522" s="11"/>
    </row>
    <row r="523" spans="3:8" ht="12.5">
      <c r="C523" s="11"/>
      <c r="D523" s="315"/>
      <c r="E523" s="315"/>
      <c r="F523" s="11"/>
      <c r="G523" s="11"/>
      <c r="H523" s="11"/>
    </row>
    <row r="524" spans="3:8" ht="12.5">
      <c r="C524" s="11"/>
      <c r="D524" s="315"/>
      <c r="E524" s="315"/>
      <c r="F524" s="11"/>
      <c r="G524" s="11"/>
      <c r="H524" s="11"/>
    </row>
    <row r="525" spans="3:8" ht="12.5">
      <c r="C525" s="11"/>
      <c r="D525" s="315"/>
      <c r="E525" s="315"/>
      <c r="F525" s="11"/>
      <c r="G525" s="11"/>
      <c r="H525" s="11"/>
    </row>
    <row r="526" spans="3:8" ht="12.5">
      <c r="C526" s="11"/>
      <c r="D526" s="315"/>
      <c r="E526" s="315"/>
      <c r="F526" s="11"/>
      <c r="G526" s="11"/>
      <c r="H526" s="11"/>
    </row>
    <row r="527" spans="3:8" ht="12.5">
      <c r="C527" s="11"/>
      <c r="D527" s="315"/>
      <c r="E527" s="315"/>
      <c r="F527" s="11"/>
      <c r="G527" s="11"/>
      <c r="H527" s="11"/>
    </row>
    <row r="528" spans="3:8" ht="12.5">
      <c r="C528" s="11"/>
      <c r="D528" s="315"/>
      <c r="E528" s="315"/>
      <c r="F528" s="11"/>
      <c r="G528" s="11"/>
      <c r="H528" s="11"/>
    </row>
    <row r="529" spans="3:8" ht="12.5">
      <c r="C529" s="11"/>
      <c r="D529" s="315"/>
      <c r="E529" s="315"/>
      <c r="F529" s="11"/>
      <c r="G529" s="11"/>
      <c r="H529" s="11"/>
    </row>
    <row r="530" spans="3:8" ht="12.5">
      <c r="C530" s="11"/>
      <c r="D530" s="315"/>
      <c r="E530" s="315"/>
      <c r="F530" s="11"/>
      <c r="G530" s="11"/>
      <c r="H530" s="11"/>
    </row>
    <row r="531" spans="3:8" ht="12.5">
      <c r="C531" s="11"/>
      <c r="D531" s="315"/>
      <c r="E531" s="315"/>
      <c r="F531" s="11"/>
      <c r="G531" s="11"/>
      <c r="H531" s="11"/>
    </row>
    <row r="532" spans="3:8" ht="12.5">
      <c r="C532" s="11"/>
      <c r="D532" s="315"/>
      <c r="E532" s="315"/>
      <c r="F532" s="11"/>
      <c r="G532" s="11"/>
      <c r="H532" s="11"/>
    </row>
    <row r="533" spans="3:8" ht="12.5">
      <c r="C533" s="11"/>
      <c r="D533" s="315"/>
      <c r="E533" s="315"/>
      <c r="F533" s="11"/>
      <c r="G533" s="11"/>
      <c r="H533" s="11"/>
    </row>
    <row r="534" spans="3:8" ht="12.5">
      <c r="C534" s="11"/>
      <c r="D534" s="315"/>
      <c r="E534" s="315"/>
      <c r="F534" s="11"/>
      <c r="G534" s="11"/>
      <c r="H534" s="11"/>
    </row>
    <row r="535" spans="3:8" ht="12.5">
      <c r="C535" s="11"/>
      <c r="D535" s="315"/>
      <c r="E535" s="315"/>
      <c r="F535" s="11"/>
      <c r="G535" s="11"/>
      <c r="H535" s="11"/>
    </row>
    <row r="536" spans="3:8" ht="12.5">
      <c r="C536" s="11"/>
      <c r="D536" s="315"/>
      <c r="E536" s="315"/>
      <c r="F536" s="11"/>
      <c r="G536" s="11"/>
      <c r="H536" s="11"/>
    </row>
    <row r="537" spans="3:8" ht="12.5">
      <c r="C537" s="11"/>
      <c r="D537" s="315"/>
      <c r="E537" s="315"/>
      <c r="F537" s="11"/>
      <c r="G537" s="11"/>
      <c r="H537" s="11"/>
    </row>
    <row r="538" spans="3:8" ht="12.5">
      <c r="C538" s="11"/>
      <c r="D538" s="315"/>
      <c r="E538" s="315"/>
      <c r="F538" s="11"/>
      <c r="G538" s="11"/>
      <c r="H538" s="11"/>
    </row>
    <row r="539" spans="3:8" ht="12.5">
      <c r="C539" s="11"/>
      <c r="D539" s="315"/>
      <c r="E539" s="315"/>
      <c r="F539" s="11"/>
      <c r="G539" s="11"/>
      <c r="H539" s="11"/>
    </row>
    <row r="540" spans="3:8" ht="12.5">
      <c r="C540" s="11"/>
      <c r="D540" s="315"/>
      <c r="E540" s="315"/>
      <c r="F540" s="11"/>
      <c r="G540" s="11"/>
      <c r="H540" s="11"/>
    </row>
    <row r="541" spans="3:8" ht="12.5">
      <c r="C541" s="11"/>
      <c r="D541" s="315"/>
      <c r="E541" s="315"/>
      <c r="F541" s="11"/>
      <c r="G541" s="11"/>
      <c r="H541" s="11"/>
    </row>
    <row r="542" spans="3:8" ht="12.5">
      <c r="C542" s="11"/>
      <c r="D542" s="315"/>
      <c r="E542" s="315"/>
      <c r="F542" s="11"/>
      <c r="G542" s="11"/>
      <c r="H542" s="11"/>
    </row>
    <row r="543" spans="3:8" ht="12.5">
      <c r="C543" s="11"/>
      <c r="D543" s="315"/>
      <c r="E543" s="315"/>
      <c r="F543" s="11"/>
      <c r="G543" s="11"/>
      <c r="H543" s="11"/>
    </row>
    <row r="544" spans="3:8" ht="12.5">
      <c r="C544" s="11"/>
      <c r="D544" s="315"/>
      <c r="E544" s="315"/>
      <c r="F544" s="11"/>
      <c r="G544" s="11"/>
      <c r="H544" s="11"/>
    </row>
    <row r="545" spans="3:8" ht="12.5">
      <c r="C545" s="11"/>
      <c r="D545" s="315"/>
      <c r="E545" s="315"/>
      <c r="F545" s="11"/>
      <c r="G545" s="11"/>
      <c r="H545" s="11"/>
    </row>
    <row r="546" spans="3:8" ht="12.5">
      <c r="C546" s="11"/>
      <c r="D546" s="315"/>
      <c r="E546" s="315"/>
      <c r="F546" s="11"/>
      <c r="G546" s="11"/>
      <c r="H546" s="11"/>
    </row>
    <row r="547" spans="3:8" ht="12.5">
      <c r="C547" s="11"/>
      <c r="D547" s="315"/>
      <c r="E547" s="315"/>
      <c r="F547" s="11"/>
      <c r="G547" s="11"/>
      <c r="H547" s="11"/>
    </row>
    <row r="548" spans="3:8" ht="12.5">
      <c r="C548" s="11"/>
      <c r="D548" s="315"/>
      <c r="E548" s="315"/>
      <c r="F548" s="11"/>
      <c r="G548" s="11"/>
      <c r="H548" s="11"/>
    </row>
    <row r="549" spans="3:8" ht="12.5">
      <c r="C549" s="11"/>
      <c r="D549" s="315"/>
      <c r="E549" s="315"/>
      <c r="F549" s="11"/>
      <c r="G549" s="11"/>
      <c r="H549" s="11"/>
    </row>
    <row r="550" spans="3:8" ht="12.5">
      <c r="C550" s="11"/>
      <c r="D550" s="315"/>
      <c r="E550" s="315"/>
      <c r="F550" s="11"/>
      <c r="G550" s="11"/>
      <c r="H550" s="11"/>
    </row>
    <row r="551" spans="3:8" ht="12.5">
      <c r="C551" s="11"/>
      <c r="D551" s="315"/>
      <c r="E551" s="315"/>
      <c r="F551" s="11"/>
      <c r="G551" s="11"/>
      <c r="H551" s="11"/>
    </row>
    <row r="552" spans="3:8" ht="12.5">
      <c r="C552" s="11"/>
      <c r="D552" s="315"/>
      <c r="E552" s="315"/>
      <c r="F552" s="11"/>
      <c r="G552" s="11"/>
      <c r="H552" s="11"/>
    </row>
    <row r="553" spans="3:8" ht="12.5">
      <c r="C553" s="11"/>
      <c r="D553" s="315"/>
      <c r="E553" s="315"/>
      <c r="F553" s="11"/>
      <c r="G553" s="11"/>
      <c r="H553" s="11"/>
    </row>
    <row r="554" spans="3:8" ht="12.5">
      <c r="C554" s="11"/>
      <c r="D554" s="315"/>
      <c r="E554" s="315"/>
      <c r="F554" s="11"/>
      <c r="G554" s="11"/>
      <c r="H554" s="11"/>
    </row>
    <row r="555" spans="3:8" ht="12.5">
      <c r="C555" s="11"/>
      <c r="D555" s="315"/>
      <c r="E555" s="315"/>
      <c r="F555" s="11"/>
      <c r="G555" s="11"/>
      <c r="H555" s="11"/>
    </row>
    <row r="556" spans="3:8" ht="12.5">
      <c r="C556" s="11"/>
      <c r="D556" s="315"/>
      <c r="E556" s="315"/>
      <c r="F556" s="11"/>
      <c r="G556" s="11"/>
      <c r="H556" s="11"/>
    </row>
    <row r="557" spans="3:8" ht="12.5">
      <c r="C557" s="11"/>
      <c r="D557" s="315"/>
      <c r="E557" s="315"/>
      <c r="F557" s="11"/>
      <c r="G557" s="11"/>
      <c r="H557" s="11"/>
    </row>
    <row r="558" spans="3:8" ht="12.5">
      <c r="C558" s="11"/>
      <c r="D558" s="315"/>
      <c r="E558" s="315"/>
      <c r="F558" s="11"/>
      <c r="G558" s="11"/>
      <c r="H558" s="11"/>
    </row>
    <row r="559" spans="3:8" ht="12.5">
      <c r="C559" s="11"/>
      <c r="D559" s="315"/>
      <c r="E559" s="315"/>
      <c r="F559" s="11"/>
      <c r="G559" s="11"/>
      <c r="H559" s="11"/>
    </row>
    <row r="560" spans="3:8" ht="12.5">
      <c r="C560" s="11"/>
      <c r="D560" s="315"/>
      <c r="E560" s="315"/>
      <c r="F560" s="11"/>
      <c r="G560" s="11"/>
      <c r="H560" s="11"/>
    </row>
    <row r="561" spans="3:8" ht="12.5">
      <c r="C561" s="11"/>
      <c r="D561" s="315"/>
      <c r="E561" s="315"/>
      <c r="F561" s="11"/>
      <c r="G561" s="11"/>
      <c r="H561" s="11"/>
    </row>
    <row r="562" spans="3:8" ht="12.5">
      <c r="C562" s="11"/>
      <c r="D562" s="315"/>
      <c r="E562" s="315"/>
      <c r="F562" s="11"/>
      <c r="G562" s="11"/>
      <c r="H562" s="11"/>
    </row>
    <row r="563" spans="3:8" ht="12.5">
      <c r="C563" s="11"/>
      <c r="D563" s="315"/>
      <c r="E563" s="315"/>
      <c r="F563" s="11"/>
      <c r="G563" s="11"/>
      <c r="H563" s="11"/>
    </row>
    <row r="564" spans="3:8" ht="12.5">
      <c r="C564" s="11"/>
      <c r="D564" s="315"/>
      <c r="E564" s="315"/>
      <c r="F564" s="11"/>
      <c r="G564" s="11"/>
      <c r="H564" s="11"/>
    </row>
    <row r="565" spans="3:8" ht="12.5">
      <c r="C565" s="11"/>
      <c r="D565" s="315"/>
      <c r="E565" s="315"/>
      <c r="F565" s="11"/>
      <c r="G565" s="11"/>
      <c r="H565" s="11"/>
    </row>
    <row r="566" spans="3:8" ht="12.5">
      <c r="C566" s="11"/>
      <c r="D566" s="315"/>
      <c r="E566" s="315"/>
      <c r="F566" s="11"/>
      <c r="G566" s="11"/>
      <c r="H566" s="11"/>
    </row>
    <row r="567" spans="3:8" ht="12.5">
      <c r="C567" s="11"/>
      <c r="D567" s="315"/>
      <c r="E567" s="315"/>
      <c r="F567" s="11"/>
      <c r="G567" s="11"/>
      <c r="H567" s="11"/>
    </row>
    <row r="568" spans="3:8" ht="12.5">
      <c r="C568" s="11"/>
      <c r="D568" s="315"/>
      <c r="E568" s="315"/>
      <c r="F568" s="11"/>
      <c r="G568" s="11"/>
      <c r="H568" s="11"/>
    </row>
    <row r="569" spans="3:8" ht="12.5">
      <c r="C569" s="11"/>
      <c r="D569" s="315"/>
      <c r="E569" s="315"/>
      <c r="F569" s="11"/>
      <c r="G569" s="11"/>
      <c r="H569" s="11"/>
    </row>
    <row r="570" spans="3:8" ht="12.5">
      <c r="C570" s="11"/>
      <c r="D570" s="315"/>
      <c r="E570" s="315"/>
      <c r="F570" s="11"/>
      <c r="G570" s="11"/>
      <c r="H570" s="11"/>
    </row>
    <row r="571" spans="3:8" ht="12.5">
      <c r="C571" s="11"/>
      <c r="D571" s="315"/>
      <c r="E571" s="315"/>
      <c r="F571" s="11"/>
      <c r="G571" s="11"/>
      <c r="H571" s="11"/>
    </row>
    <row r="572" spans="3:8" ht="12.5">
      <c r="C572" s="11"/>
      <c r="D572" s="315"/>
      <c r="E572" s="315"/>
      <c r="F572" s="11"/>
      <c r="G572" s="11"/>
      <c r="H572" s="11"/>
    </row>
    <row r="573" spans="3:8" ht="12.5">
      <c r="C573" s="11"/>
      <c r="D573" s="315"/>
      <c r="E573" s="315"/>
      <c r="F573" s="11"/>
      <c r="G573" s="11"/>
      <c r="H573" s="11"/>
    </row>
    <row r="574" spans="3:8" ht="12.5">
      <c r="C574" s="11"/>
      <c r="D574" s="315"/>
      <c r="E574" s="315"/>
      <c r="F574" s="11"/>
      <c r="G574" s="11"/>
      <c r="H574" s="11"/>
    </row>
    <row r="575" spans="3:8" ht="12.5">
      <c r="C575" s="11"/>
      <c r="D575" s="315"/>
      <c r="E575" s="315"/>
      <c r="F575" s="11"/>
      <c r="G575" s="11"/>
      <c r="H575" s="11"/>
    </row>
    <row r="576" spans="3:8" ht="12.5">
      <c r="C576" s="11"/>
      <c r="D576" s="315"/>
      <c r="E576" s="315"/>
      <c r="F576" s="11"/>
      <c r="G576" s="11"/>
      <c r="H576" s="11"/>
    </row>
    <row r="577" spans="3:8" ht="12.5">
      <c r="C577" s="11"/>
      <c r="D577" s="315"/>
      <c r="E577" s="315"/>
      <c r="F577" s="11"/>
      <c r="G577" s="11"/>
      <c r="H577" s="11"/>
    </row>
    <row r="578" spans="3:8" ht="12.5">
      <c r="C578" s="11"/>
      <c r="D578" s="315"/>
      <c r="E578" s="315"/>
      <c r="F578" s="11"/>
      <c r="G578" s="11"/>
      <c r="H578" s="11"/>
    </row>
    <row r="579" spans="3:8" ht="12.5">
      <c r="C579" s="11"/>
      <c r="D579" s="315"/>
      <c r="E579" s="315"/>
      <c r="F579" s="11"/>
      <c r="G579" s="11"/>
      <c r="H579" s="11"/>
    </row>
    <row r="580" spans="3:8" ht="12.5">
      <c r="C580" s="11"/>
      <c r="D580" s="315"/>
      <c r="E580" s="315"/>
      <c r="F580" s="11"/>
      <c r="G580" s="11"/>
      <c r="H580" s="11"/>
    </row>
    <row r="581" spans="3:8" ht="12.5">
      <c r="C581" s="11"/>
      <c r="D581" s="315"/>
      <c r="E581" s="315"/>
      <c r="F581" s="11"/>
      <c r="G581" s="11"/>
      <c r="H581" s="11"/>
    </row>
    <row r="582" spans="3:8" ht="12.5">
      <c r="C582" s="11"/>
      <c r="D582" s="315"/>
      <c r="E582" s="315"/>
      <c r="F582" s="11"/>
      <c r="G582" s="11"/>
      <c r="H582" s="11"/>
    </row>
    <row r="583" spans="3:8" ht="12.5">
      <c r="C583" s="11"/>
      <c r="D583" s="315"/>
      <c r="E583" s="315"/>
      <c r="F583" s="11"/>
      <c r="G583" s="11"/>
      <c r="H583" s="11"/>
    </row>
    <row r="584" spans="3:8" ht="12.5">
      <c r="C584" s="11"/>
      <c r="D584" s="315"/>
      <c r="E584" s="315"/>
      <c r="F584" s="11"/>
      <c r="G584" s="11"/>
      <c r="H584" s="11"/>
    </row>
    <row r="585" spans="3:8" ht="12.5">
      <c r="C585" s="11"/>
      <c r="D585" s="315"/>
      <c r="E585" s="315"/>
      <c r="F585" s="11"/>
      <c r="G585" s="11"/>
      <c r="H585" s="11"/>
    </row>
    <row r="586" spans="3:8" ht="12.5">
      <c r="C586" s="11"/>
      <c r="D586" s="315"/>
      <c r="E586" s="315"/>
      <c r="F586" s="11"/>
      <c r="G586" s="11"/>
      <c r="H586" s="11"/>
    </row>
    <row r="587" spans="3:8" ht="12.5">
      <c r="C587" s="11"/>
      <c r="D587" s="315"/>
      <c r="E587" s="315"/>
      <c r="F587" s="11"/>
      <c r="G587" s="11"/>
      <c r="H587" s="11"/>
    </row>
    <row r="588" spans="3:8" ht="12.5">
      <c r="C588" s="11"/>
      <c r="D588" s="315"/>
      <c r="E588" s="315"/>
      <c r="F588" s="11"/>
      <c r="G588" s="11"/>
      <c r="H588" s="11"/>
    </row>
    <row r="589" spans="3:8" ht="12.5">
      <c r="C589" s="11"/>
      <c r="D589" s="315"/>
      <c r="E589" s="315"/>
      <c r="F589" s="11"/>
      <c r="G589" s="11"/>
      <c r="H589" s="11"/>
    </row>
    <row r="590" spans="3:8" ht="12.5">
      <c r="C590" s="11"/>
      <c r="D590" s="315"/>
      <c r="E590" s="315"/>
      <c r="F590" s="11"/>
      <c r="G590" s="11"/>
      <c r="H590" s="11"/>
    </row>
    <row r="591" spans="3:8" ht="12.5">
      <c r="C591" s="11"/>
      <c r="D591" s="315"/>
      <c r="E591" s="315"/>
      <c r="F591" s="11"/>
      <c r="G591" s="11"/>
      <c r="H591" s="11"/>
    </row>
    <row r="592" spans="3:8" ht="12.5">
      <c r="C592" s="11"/>
      <c r="D592" s="315"/>
      <c r="E592" s="315"/>
      <c r="F592" s="11"/>
      <c r="G592" s="11"/>
      <c r="H592" s="11"/>
    </row>
    <row r="593" spans="3:8" ht="12.5">
      <c r="C593" s="11"/>
      <c r="D593" s="315"/>
      <c r="E593" s="315"/>
      <c r="F593" s="11"/>
      <c r="G593" s="11"/>
      <c r="H593" s="11"/>
    </row>
    <row r="594" spans="3:8" ht="12.5">
      <c r="C594" s="11"/>
      <c r="D594" s="315"/>
      <c r="E594" s="315"/>
      <c r="F594" s="11"/>
      <c r="G594" s="11"/>
      <c r="H594" s="11"/>
    </row>
    <row r="595" spans="3:8" ht="12.5">
      <c r="C595" s="11"/>
      <c r="D595" s="315"/>
      <c r="E595" s="315"/>
      <c r="F595" s="11"/>
      <c r="G595" s="11"/>
      <c r="H595" s="11"/>
    </row>
    <row r="596" spans="3:8" ht="12.5">
      <c r="C596" s="11"/>
      <c r="D596" s="315"/>
      <c r="E596" s="315"/>
      <c r="F596" s="11"/>
      <c r="G596" s="11"/>
      <c r="H596" s="11"/>
    </row>
    <row r="597" spans="3:8" ht="12.5">
      <c r="C597" s="11"/>
      <c r="D597" s="315"/>
      <c r="E597" s="315"/>
      <c r="F597" s="11"/>
      <c r="G597" s="11"/>
      <c r="H597" s="11"/>
    </row>
    <row r="598" spans="3:8" ht="12.5">
      <c r="C598" s="11"/>
      <c r="D598" s="315"/>
      <c r="E598" s="315"/>
      <c r="F598" s="11"/>
      <c r="G598" s="11"/>
      <c r="H598" s="11"/>
    </row>
    <row r="599" spans="3:8" ht="12.5">
      <c r="C599" s="11"/>
      <c r="D599" s="315"/>
      <c r="E599" s="315"/>
      <c r="F599" s="11"/>
      <c r="G599" s="11"/>
      <c r="H599" s="11"/>
    </row>
    <row r="600" spans="3:8" ht="12.5">
      <c r="C600" s="11"/>
      <c r="D600" s="315"/>
      <c r="E600" s="315"/>
      <c r="F600" s="11"/>
      <c r="G600" s="11"/>
      <c r="H600" s="11"/>
    </row>
    <row r="601" spans="3:8" ht="12.5">
      <c r="C601" s="11"/>
      <c r="D601" s="315"/>
      <c r="E601" s="315"/>
      <c r="F601" s="11"/>
      <c r="G601" s="11"/>
      <c r="H601" s="11"/>
    </row>
    <row r="602" spans="3:8" ht="12.5">
      <c r="C602" s="11"/>
      <c r="D602" s="315"/>
      <c r="E602" s="315"/>
      <c r="F602" s="11"/>
      <c r="G602" s="11"/>
      <c r="H602" s="11"/>
    </row>
    <row r="603" spans="3:8" ht="12.5">
      <c r="C603" s="11"/>
      <c r="D603" s="315"/>
      <c r="E603" s="315"/>
      <c r="F603" s="11"/>
      <c r="G603" s="11"/>
      <c r="H603" s="11"/>
    </row>
    <row r="604" spans="3:8" ht="12.5">
      <c r="C604" s="11"/>
      <c r="D604" s="315"/>
      <c r="E604" s="315"/>
      <c r="F604" s="11"/>
      <c r="G604" s="11"/>
      <c r="H604" s="11"/>
    </row>
    <row r="605" spans="3:8" ht="12.5">
      <c r="C605" s="11"/>
      <c r="D605" s="315"/>
      <c r="E605" s="315"/>
      <c r="F605" s="11"/>
      <c r="G605" s="11"/>
      <c r="H605" s="11"/>
    </row>
    <row r="606" spans="3:8" ht="12.5">
      <c r="C606" s="11"/>
      <c r="D606" s="315"/>
      <c r="E606" s="315"/>
      <c r="F606" s="11"/>
      <c r="G606" s="11"/>
      <c r="H606" s="11"/>
    </row>
    <row r="607" spans="3:8" ht="12.5">
      <c r="C607" s="11"/>
      <c r="D607" s="315"/>
      <c r="E607" s="315"/>
      <c r="F607" s="11"/>
      <c r="G607" s="11"/>
      <c r="H607" s="11"/>
    </row>
    <row r="608" spans="3:8" ht="12.5">
      <c r="C608" s="11"/>
      <c r="D608" s="315"/>
      <c r="E608" s="315"/>
      <c r="F608" s="11"/>
      <c r="G608" s="11"/>
      <c r="H608" s="11"/>
    </row>
    <row r="609" spans="3:8" ht="12.5">
      <c r="C609" s="11"/>
      <c r="D609" s="315"/>
      <c r="E609" s="315"/>
      <c r="F609" s="11"/>
      <c r="G609" s="11"/>
      <c r="H609" s="11"/>
    </row>
    <row r="610" spans="3:8" ht="12.5">
      <c r="C610" s="11"/>
      <c r="D610" s="315"/>
      <c r="E610" s="315"/>
      <c r="F610" s="11"/>
      <c r="G610" s="11"/>
      <c r="H610" s="11"/>
    </row>
    <row r="611" spans="3:8" ht="12.5">
      <c r="C611" s="11"/>
      <c r="D611" s="315"/>
      <c r="E611" s="315"/>
      <c r="F611" s="11"/>
      <c r="G611" s="11"/>
      <c r="H611" s="11"/>
    </row>
    <row r="612" spans="3:8" ht="12.5">
      <c r="C612" s="11"/>
      <c r="D612" s="315"/>
      <c r="E612" s="315"/>
      <c r="F612" s="11"/>
      <c r="G612" s="11"/>
      <c r="H612" s="11"/>
    </row>
    <row r="613" spans="3:8" ht="12.5">
      <c r="C613" s="11"/>
      <c r="D613" s="315"/>
      <c r="E613" s="315"/>
      <c r="F613" s="11"/>
      <c r="G613" s="11"/>
      <c r="H613" s="11"/>
    </row>
    <row r="614" spans="3:8" ht="12.5">
      <c r="C614" s="11"/>
      <c r="D614" s="315"/>
      <c r="E614" s="315"/>
      <c r="F614" s="11"/>
      <c r="G614" s="11"/>
      <c r="H614" s="11"/>
    </row>
    <row r="615" spans="3:8" ht="12.5">
      <c r="C615" s="11"/>
      <c r="D615" s="315"/>
      <c r="E615" s="315"/>
      <c r="F615" s="11"/>
      <c r="G615" s="11"/>
      <c r="H615" s="11"/>
    </row>
    <row r="616" spans="3:8" ht="12.5">
      <c r="C616" s="11"/>
      <c r="D616" s="315"/>
      <c r="E616" s="315"/>
      <c r="F616" s="11"/>
      <c r="G616" s="11"/>
      <c r="H616" s="11"/>
    </row>
    <row r="617" spans="3:8" ht="12.5">
      <c r="C617" s="11"/>
      <c r="D617" s="315"/>
      <c r="E617" s="315"/>
      <c r="F617" s="11"/>
      <c r="G617" s="11"/>
      <c r="H617" s="11"/>
    </row>
    <row r="618" spans="3:8" ht="12.5">
      <c r="C618" s="11"/>
      <c r="D618" s="315"/>
      <c r="E618" s="315"/>
      <c r="F618" s="11"/>
      <c r="G618" s="11"/>
      <c r="H618" s="11"/>
    </row>
    <row r="619" spans="3:8" ht="12.5">
      <c r="C619" s="11"/>
      <c r="D619" s="315"/>
      <c r="E619" s="315"/>
      <c r="F619" s="11"/>
      <c r="G619" s="11"/>
      <c r="H619" s="11"/>
    </row>
    <row r="620" spans="3:8" ht="12.5">
      <c r="C620" s="11"/>
      <c r="D620" s="315"/>
      <c r="E620" s="315"/>
      <c r="F620" s="11"/>
      <c r="G620" s="11"/>
      <c r="H620" s="11"/>
    </row>
    <row r="621" spans="3:8" ht="12.5">
      <c r="C621" s="11"/>
      <c r="D621" s="315"/>
      <c r="E621" s="315"/>
      <c r="F621" s="11"/>
      <c r="G621" s="11"/>
      <c r="H621" s="11"/>
    </row>
    <row r="622" spans="3:8" ht="12.5">
      <c r="C622" s="11"/>
      <c r="D622" s="315"/>
      <c r="E622" s="315"/>
      <c r="F622" s="11"/>
      <c r="G622" s="11"/>
      <c r="H622" s="11"/>
    </row>
    <row r="623" spans="3:8" ht="12.5">
      <c r="C623" s="11"/>
      <c r="D623" s="315"/>
      <c r="E623" s="315"/>
      <c r="F623" s="11"/>
      <c r="G623" s="11"/>
      <c r="H623" s="11"/>
    </row>
    <row r="624" spans="3:8" ht="12.5">
      <c r="C624" s="11"/>
      <c r="D624" s="315"/>
      <c r="E624" s="315"/>
      <c r="F624" s="11"/>
      <c r="G624" s="11"/>
      <c r="H624" s="11"/>
    </row>
    <row r="625" spans="3:8" ht="12.5">
      <c r="C625" s="11"/>
      <c r="D625" s="315"/>
      <c r="E625" s="315"/>
      <c r="F625" s="11"/>
      <c r="G625" s="11"/>
      <c r="H625" s="11"/>
    </row>
    <row r="626" spans="3:8" ht="12.5">
      <c r="C626" s="11"/>
      <c r="D626" s="315"/>
      <c r="E626" s="315"/>
      <c r="F626" s="11"/>
      <c r="G626" s="11"/>
      <c r="H626" s="11"/>
    </row>
    <row r="627" spans="3:8" ht="12.5">
      <c r="C627" s="11"/>
      <c r="D627" s="315"/>
      <c r="E627" s="315"/>
      <c r="F627" s="11"/>
      <c r="G627" s="11"/>
      <c r="H627" s="11"/>
    </row>
    <row r="628" spans="3:8" ht="12.5">
      <c r="C628" s="11"/>
      <c r="D628" s="315"/>
      <c r="E628" s="315"/>
      <c r="F628" s="11"/>
      <c r="G628" s="11"/>
      <c r="H628" s="11"/>
    </row>
    <row r="629" spans="3:8" ht="12.5">
      <c r="C629" s="11"/>
      <c r="D629" s="315"/>
      <c r="E629" s="315"/>
      <c r="F629" s="11"/>
      <c r="G629" s="11"/>
      <c r="H629" s="11"/>
    </row>
    <row r="630" spans="3:8" ht="12.5">
      <c r="C630" s="11"/>
      <c r="D630" s="315"/>
      <c r="E630" s="315"/>
      <c r="F630" s="11"/>
      <c r="G630" s="11"/>
      <c r="H630" s="11"/>
    </row>
    <row r="631" spans="3:8" ht="12.5">
      <c r="C631" s="11"/>
      <c r="D631" s="315"/>
      <c r="E631" s="315"/>
      <c r="F631" s="11"/>
      <c r="G631" s="11"/>
      <c r="H631" s="11"/>
    </row>
    <row r="632" spans="3:8" ht="12.5">
      <c r="C632" s="11"/>
      <c r="D632" s="315"/>
      <c r="E632" s="315"/>
      <c r="F632" s="11"/>
      <c r="G632" s="11"/>
      <c r="H632" s="11"/>
    </row>
    <row r="633" spans="3:8" ht="12.5">
      <c r="C633" s="11"/>
      <c r="D633" s="315"/>
      <c r="E633" s="315"/>
      <c r="F633" s="11"/>
      <c r="G633" s="11"/>
      <c r="H633" s="11"/>
    </row>
    <row r="634" spans="3:8" ht="12.5">
      <c r="C634" s="11"/>
      <c r="D634" s="315"/>
      <c r="E634" s="315"/>
      <c r="F634" s="11"/>
      <c r="G634" s="11"/>
      <c r="H634" s="11"/>
    </row>
    <row r="635" spans="3:8" ht="12.5">
      <c r="C635" s="11"/>
      <c r="D635" s="315"/>
      <c r="E635" s="315"/>
      <c r="F635" s="11"/>
      <c r="G635" s="11"/>
      <c r="H635" s="11"/>
    </row>
    <row r="636" spans="3:8" ht="12.5">
      <c r="C636" s="11"/>
      <c r="D636" s="315"/>
      <c r="E636" s="315"/>
      <c r="F636" s="11"/>
      <c r="G636" s="11"/>
      <c r="H636" s="11"/>
    </row>
    <row r="637" spans="3:8" ht="12.5">
      <c r="C637" s="11"/>
      <c r="D637" s="315"/>
      <c r="E637" s="315"/>
      <c r="F637" s="11"/>
      <c r="G637" s="11"/>
      <c r="H637" s="11"/>
    </row>
    <row r="638" spans="3:8" ht="12.5">
      <c r="C638" s="11"/>
      <c r="D638" s="315"/>
      <c r="E638" s="315"/>
      <c r="F638" s="11"/>
      <c r="G638" s="11"/>
      <c r="H638" s="11"/>
    </row>
    <row r="639" spans="3:8" ht="12.5">
      <c r="C639" s="11"/>
      <c r="D639" s="315"/>
      <c r="E639" s="315"/>
      <c r="F639" s="11"/>
      <c r="G639" s="11"/>
      <c r="H639" s="11"/>
    </row>
    <row r="640" spans="3:8" ht="12.5">
      <c r="C640" s="11"/>
      <c r="D640" s="315"/>
      <c r="E640" s="315"/>
      <c r="F640" s="11"/>
      <c r="G640" s="11"/>
      <c r="H640" s="11"/>
    </row>
    <row r="641" spans="3:8" ht="12.5">
      <c r="C641" s="11"/>
      <c r="D641" s="315"/>
      <c r="E641" s="315"/>
      <c r="F641" s="11"/>
      <c r="G641" s="11"/>
      <c r="H641" s="11"/>
    </row>
    <row r="642" spans="3:8" ht="12.5">
      <c r="C642" s="11"/>
      <c r="D642" s="315"/>
      <c r="E642" s="315"/>
      <c r="F642" s="11"/>
      <c r="G642" s="11"/>
      <c r="H642" s="11"/>
    </row>
    <row r="643" spans="3:8" ht="12.5">
      <c r="C643" s="11"/>
      <c r="D643" s="315"/>
      <c r="E643" s="315"/>
      <c r="F643" s="11"/>
      <c r="G643" s="11"/>
      <c r="H643" s="11"/>
    </row>
    <row r="644" spans="3:8" ht="12.5">
      <c r="C644" s="11"/>
      <c r="D644" s="315"/>
      <c r="E644" s="315"/>
      <c r="F644" s="11"/>
      <c r="G644" s="11"/>
      <c r="H644" s="11"/>
    </row>
    <row r="645" spans="3:8" ht="12.5">
      <c r="C645" s="11"/>
      <c r="D645" s="315"/>
      <c r="E645" s="315"/>
      <c r="F645" s="11"/>
      <c r="G645" s="11"/>
      <c r="H645" s="11"/>
    </row>
    <row r="646" spans="3:8" ht="12.5">
      <c r="C646" s="11"/>
      <c r="D646" s="315"/>
      <c r="E646" s="315"/>
      <c r="F646" s="11"/>
      <c r="G646" s="11"/>
      <c r="H646" s="11"/>
    </row>
    <row r="647" spans="3:8" ht="12.5">
      <c r="C647" s="11"/>
      <c r="D647" s="315"/>
      <c r="E647" s="315"/>
      <c r="F647" s="11"/>
      <c r="G647" s="11"/>
      <c r="H647" s="11"/>
    </row>
    <row r="648" spans="3:8" ht="12.5">
      <c r="C648" s="11"/>
      <c r="D648" s="315"/>
      <c r="E648" s="315"/>
      <c r="F648" s="11"/>
      <c r="G648" s="11"/>
      <c r="H648" s="11"/>
    </row>
    <row r="649" spans="3:8" ht="12.5">
      <c r="C649" s="11"/>
      <c r="D649" s="315"/>
      <c r="E649" s="315"/>
      <c r="F649" s="11"/>
      <c r="G649" s="11"/>
      <c r="H649" s="11"/>
    </row>
    <row r="650" spans="3:8" ht="12.5">
      <c r="C650" s="11"/>
      <c r="D650" s="315"/>
      <c r="E650" s="315"/>
      <c r="F650" s="11"/>
      <c r="G650" s="11"/>
      <c r="H650" s="11"/>
    </row>
    <row r="651" spans="3:8" ht="12.5">
      <c r="C651" s="11"/>
      <c r="D651" s="315"/>
      <c r="E651" s="315"/>
      <c r="F651" s="11"/>
      <c r="G651" s="11"/>
      <c r="H651" s="11"/>
    </row>
    <row r="652" spans="3:8" ht="12.5">
      <c r="C652" s="11"/>
      <c r="D652" s="315"/>
      <c r="E652" s="315"/>
      <c r="F652" s="11"/>
      <c r="G652" s="11"/>
      <c r="H652" s="11"/>
    </row>
    <row r="653" spans="3:8" ht="12.5">
      <c r="C653" s="11"/>
      <c r="D653" s="315"/>
      <c r="E653" s="315"/>
      <c r="F653" s="11"/>
      <c r="G653" s="11"/>
      <c r="H653" s="11"/>
    </row>
    <row r="654" spans="3:8" ht="12.5">
      <c r="C654" s="11"/>
      <c r="D654" s="315"/>
      <c r="E654" s="315"/>
      <c r="F654" s="11"/>
      <c r="G654" s="11"/>
      <c r="H654" s="11"/>
    </row>
    <row r="655" spans="3:8" ht="12.5">
      <c r="C655" s="11"/>
      <c r="D655" s="315"/>
      <c r="E655" s="315"/>
      <c r="F655" s="11"/>
      <c r="G655" s="11"/>
      <c r="H655" s="11"/>
    </row>
    <row r="656" spans="3:8" ht="12.5">
      <c r="C656" s="11"/>
      <c r="D656" s="315"/>
      <c r="E656" s="315"/>
      <c r="F656" s="11"/>
      <c r="G656" s="11"/>
      <c r="H656" s="11"/>
    </row>
    <row r="657" spans="3:8" ht="12.5">
      <c r="C657" s="11"/>
      <c r="D657" s="315"/>
      <c r="E657" s="315"/>
      <c r="F657" s="11"/>
      <c r="G657" s="11"/>
      <c r="H657" s="11"/>
    </row>
    <row r="658" spans="3:8" ht="12.5">
      <c r="C658" s="11"/>
      <c r="D658" s="315"/>
      <c r="E658" s="315"/>
      <c r="F658" s="11"/>
      <c r="G658" s="11"/>
      <c r="H658" s="11"/>
    </row>
    <row r="659" spans="3:8" ht="12.5">
      <c r="C659" s="11"/>
      <c r="D659" s="315"/>
      <c r="E659" s="315"/>
      <c r="F659" s="11"/>
      <c r="G659" s="11"/>
      <c r="H659" s="11"/>
    </row>
    <row r="660" spans="3:8" ht="12.5">
      <c r="C660" s="11"/>
      <c r="D660" s="315"/>
      <c r="E660" s="315"/>
      <c r="F660" s="11"/>
      <c r="G660" s="11"/>
      <c r="H660" s="11"/>
    </row>
    <row r="661" spans="3:8" ht="12.5">
      <c r="C661" s="11"/>
      <c r="D661" s="315"/>
      <c r="E661" s="315"/>
      <c r="F661" s="11"/>
      <c r="G661" s="11"/>
      <c r="H661" s="11"/>
    </row>
    <row r="662" spans="3:8" ht="12.5">
      <c r="C662" s="11"/>
      <c r="D662" s="315"/>
      <c r="E662" s="315"/>
      <c r="F662" s="11"/>
      <c r="G662" s="11"/>
      <c r="H662" s="11"/>
    </row>
    <row r="663" spans="3:8" ht="12.5">
      <c r="C663" s="11"/>
      <c r="D663" s="315"/>
      <c r="E663" s="315"/>
      <c r="F663" s="11"/>
      <c r="G663" s="11"/>
      <c r="H663" s="11"/>
    </row>
    <row r="664" spans="3:8" ht="12.5">
      <c r="C664" s="11"/>
      <c r="D664" s="315"/>
      <c r="E664" s="315"/>
      <c r="F664" s="11"/>
      <c r="G664" s="11"/>
      <c r="H664" s="11"/>
    </row>
    <row r="665" spans="3:8" ht="12.5">
      <c r="C665" s="11"/>
      <c r="D665" s="315"/>
      <c r="E665" s="315"/>
      <c r="F665" s="11"/>
      <c r="G665" s="11"/>
      <c r="H665" s="11"/>
    </row>
    <row r="666" spans="3:8" ht="12.5">
      <c r="C666" s="11"/>
      <c r="D666" s="315"/>
      <c r="E666" s="315"/>
      <c r="F666" s="11"/>
      <c r="G666" s="11"/>
      <c r="H666" s="11"/>
    </row>
    <row r="667" spans="3:8" ht="12.5">
      <c r="C667" s="11"/>
      <c r="D667" s="315"/>
      <c r="E667" s="315"/>
      <c r="F667" s="11"/>
      <c r="G667" s="11"/>
      <c r="H667" s="11"/>
    </row>
    <row r="668" spans="3:8" ht="12.5">
      <c r="C668" s="11"/>
      <c r="D668" s="315"/>
      <c r="E668" s="315"/>
      <c r="F668" s="11"/>
      <c r="G668" s="11"/>
      <c r="H668" s="11"/>
    </row>
    <row r="669" spans="3:8" ht="12.5">
      <c r="C669" s="11"/>
      <c r="D669" s="315"/>
      <c r="E669" s="315"/>
      <c r="F669" s="11"/>
      <c r="G669" s="11"/>
      <c r="H669" s="11"/>
    </row>
    <row r="670" spans="3:8" ht="12.5">
      <c r="C670" s="11"/>
      <c r="D670" s="315"/>
      <c r="E670" s="315"/>
      <c r="F670" s="11"/>
      <c r="G670" s="11"/>
      <c r="H670" s="11"/>
    </row>
    <row r="671" spans="3:8" ht="12.5">
      <c r="C671" s="11"/>
      <c r="D671" s="315"/>
      <c r="E671" s="315"/>
      <c r="F671" s="11"/>
      <c r="G671" s="11"/>
      <c r="H671" s="11"/>
    </row>
    <row r="672" spans="3:8" ht="12.5">
      <c r="C672" s="11"/>
      <c r="D672" s="315"/>
      <c r="E672" s="315"/>
      <c r="F672" s="11"/>
      <c r="G672" s="11"/>
      <c r="H672" s="11"/>
    </row>
    <row r="673" spans="3:8" ht="12.5">
      <c r="C673" s="11"/>
      <c r="D673" s="315"/>
      <c r="E673" s="315"/>
      <c r="F673" s="11"/>
      <c r="G673" s="11"/>
      <c r="H673" s="11"/>
    </row>
    <row r="674" spans="3:8" ht="12.5">
      <c r="C674" s="11"/>
      <c r="D674" s="315"/>
      <c r="E674" s="315"/>
      <c r="F674" s="11"/>
      <c r="G674" s="11"/>
      <c r="H674" s="11"/>
    </row>
    <row r="675" spans="3:8" ht="12.5">
      <c r="C675" s="11"/>
      <c r="D675" s="315"/>
      <c r="E675" s="315"/>
      <c r="F675" s="11"/>
      <c r="G675" s="11"/>
      <c r="H675" s="11"/>
    </row>
    <row r="676" spans="3:8" ht="12.5">
      <c r="C676" s="11"/>
      <c r="D676" s="315"/>
      <c r="E676" s="315"/>
      <c r="F676" s="11"/>
      <c r="G676" s="11"/>
      <c r="H676" s="11"/>
    </row>
    <row r="677" spans="3:8" ht="12.5">
      <c r="C677" s="11"/>
      <c r="D677" s="315"/>
      <c r="E677" s="315"/>
      <c r="F677" s="11"/>
      <c r="G677" s="11"/>
      <c r="H677" s="11"/>
    </row>
    <row r="678" spans="3:8" ht="12.5">
      <c r="C678" s="11"/>
      <c r="D678" s="315"/>
      <c r="E678" s="315"/>
      <c r="F678" s="11"/>
      <c r="G678" s="11"/>
      <c r="H678" s="11"/>
    </row>
    <row r="679" spans="3:8" ht="12.5">
      <c r="C679" s="11"/>
      <c r="D679" s="315"/>
      <c r="E679" s="315"/>
      <c r="F679" s="11"/>
      <c r="G679" s="11"/>
      <c r="H679" s="11"/>
    </row>
    <row r="680" spans="3:8" ht="12.5">
      <c r="C680" s="11"/>
      <c r="D680" s="315"/>
      <c r="E680" s="315"/>
      <c r="F680" s="11"/>
      <c r="G680" s="11"/>
      <c r="H680" s="11"/>
    </row>
    <row r="681" spans="3:8" ht="12.5">
      <c r="C681" s="11"/>
      <c r="D681" s="315"/>
      <c r="E681" s="315"/>
      <c r="F681" s="11"/>
      <c r="G681" s="11"/>
      <c r="H681" s="11"/>
    </row>
    <row r="682" spans="3:8" ht="12.5">
      <c r="C682" s="11"/>
      <c r="D682" s="315"/>
      <c r="E682" s="315"/>
      <c r="F682" s="11"/>
      <c r="G682" s="11"/>
      <c r="H682" s="11"/>
    </row>
    <row r="683" spans="3:8" ht="12.5">
      <c r="C683" s="11"/>
      <c r="D683" s="315"/>
      <c r="E683" s="315"/>
      <c r="F683" s="11"/>
      <c r="G683" s="11"/>
      <c r="H683" s="11"/>
    </row>
    <row r="684" spans="3:8" ht="12.5">
      <c r="C684" s="11"/>
      <c r="D684" s="315"/>
      <c r="E684" s="315"/>
      <c r="F684" s="11"/>
      <c r="G684" s="11"/>
      <c r="H684" s="11"/>
    </row>
    <row r="685" spans="3:8" ht="12.5">
      <c r="C685" s="11"/>
      <c r="D685" s="315"/>
      <c r="E685" s="315"/>
      <c r="F685" s="11"/>
      <c r="G685" s="11"/>
      <c r="H685" s="11"/>
    </row>
    <row r="686" spans="3:8" ht="12.5">
      <c r="C686" s="11"/>
      <c r="D686" s="315"/>
      <c r="E686" s="315"/>
      <c r="F686" s="11"/>
      <c r="G686" s="11"/>
      <c r="H686" s="11"/>
    </row>
    <row r="687" spans="3:8" ht="12.5">
      <c r="C687" s="11"/>
      <c r="D687" s="315"/>
      <c r="E687" s="315"/>
      <c r="F687" s="11"/>
      <c r="G687" s="11"/>
      <c r="H687" s="11"/>
    </row>
    <row r="688" spans="3:8" ht="12.5">
      <c r="C688" s="11"/>
      <c r="D688" s="315"/>
      <c r="E688" s="315"/>
      <c r="F688" s="11"/>
      <c r="G688" s="11"/>
      <c r="H688" s="11"/>
    </row>
    <row r="689" spans="3:8" ht="12.5">
      <c r="C689" s="11"/>
      <c r="D689" s="315"/>
      <c r="E689" s="315"/>
      <c r="F689" s="11"/>
      <c r="G689" s="11"/>
      <c r="H689" s="11"/>
    </row>
    <row r="690" spans="3:8" ht="12.5">
      <c r="C690" s="11"/>
      <c r="D690" s="315"/>
      <c r="E690" s="315"/>
      <c r="F690" s="11"/>
      <c r="G690" s="11"/>
      <c r="H690" s="11"/>
    </row>
    <row r="691" spans="3:8" ht="12.5">
      <c r="C691" s="11"/>
      <c r="D691" s="315"/>
      <c r="E691" s="315"/>
      <c r="F691" s="11"/>
      <c r="G691" s="11"/>
      <c r="H691" s="11"/>
    </row>
    <row r="692" spans="3:8" ht="12.5">
      <c r="C692" s="11"/>
      <c r="D692" s="315"/>
      <c r="E692" s="315"/>
      <c r="F692" s="11"/>
      <c r="G692" s="11"/>
      <c r="H692" s="11"/>
    </row>
    <row r="693" spans="3:8" ht="12.5">
      <c r="C693" s="11"/>
      <c r="D693" s="315"/>
      <c r="E693" s="315"/>
      <c r="F693" s="11"/>
      <c r="G693" s="11"/>
      <c r="H693" s="11"/>
    </row>
    <row r="694" spans="3:8" ht="12.5">
      <c r="C694" s="11"/>
      <c r="D694" s="315"/>
      <c r="E694" s="315"/>
      <c r="F694" s="11"/>
      <c r="G694" s="11"/>
      <c r="H694" s="11"/>
    </row>
    <row r="695" spans="3:8" ht="12.5">
      <c r="C695" s="11"/>
      <c r="D695" s="315"/>
      <c r="E695" s="315"/>
      <c r="F695" s="11"/>
      <c r="G695" s="11"/>
      <c r="H695" s="11"/>
    </row>
    <row r="696" spans="3:8" ht="12.5">
      <c r="C696" s="11"/>
      <c r="D696" s="315"/>
      <c r="E696" s="315"/>
      <c r="F696" s="11"/>
      <c r="G696" s="11"/>
      <c r="H696" s="11"/>
    </row>
    <row r="697" spans="3:8" ht="12.5">
      <c r="C697" s="11"/>
      <c r="D697" s="315"/>
      <c r="E697" s="315"/>
      <c r="F697" s="11"/>
      <c r="G697" s="11"/>
      <c r="H697" s="11"/>
    </row>
    <row r="698" spans="3:8" ht="12.5">
      <c r="C698" s="11"/>
      <c r="D698" s="315"/>
      <c r="E698" s="315"/>
      <c r="F698" s="11"/>
      <c r="G698" s="11"/>
      <c r="H698" s="11"/>
    </row>
    <row r="699" spans="3:8" ht="12.5">
      <c r="C699" s="11"/>
      <c r="D699" s="315"/>
      <c r="E699" s="315"/>
      <c r="F699" s="11"/>
      <c r="G699" s="11"/>
      <c r="H699" s="11"/>
    </row>
    <row r="700" spans="3:8" ht="12.5">
      <c r="C700" s="11"/>
      <c r="D700" s="315"/>
      <c r="E700" s="315"/>
      <c r="F700" s="11"/>
      <c r="G700" s="11"/>
      <c r="H700" s="11"/>
    </row>
    <row r="701" spans="3:8" ht="12.5">
      <c r="C701" s="11"/>
      <c r="D701" s="315"/>
      <c r="E701" s="315"/>
      <c r="F701" s="11"/>
      <c r="G701" s="11"/>
      <c r="H701" s="11"/>
    </row>
    <row r="702" spans="3:8" ht="12.5">
      <c r="C702" s="11"/>
      <c r="D702" s="315"/>
      <c r="E702" s="315"/>
      <c r="F702" s="11"/>
      <c r="G702" s="11"/>
      <c r="H702" s="11"/>
    </row>
    <row r="703" spans="3:8" ht="12.5">
      <c r="C703" s="11"/>
      <c r="D703" s="315"/>
      <c r="E703" s="315"/>
      <c r="F703" s="11"/>
      <c r="G703" s="11"/>
      <c r="H703" s="11"/>
    </row>
    <row r="704" spans="3:8" ht="12.5">
      <c r="C704" s="11"/>
      <c r="D704" s="315"/>
      <c r="E704" s="315"/>
      <c r="F704" s="11"/>
      <c r="G704" s="11"/>
      <c r="H704" s="11"/>
    </row>
    <row r="705" spans="3:8" ht="12.5">
      <c r="C705" s="11"/>
      <c r="D705" s="315"/>
      <c r="E705" s="315"/>
      <c r="F705" s="11"/>
      <c r="G705" s="11"/>
      <c r="H705" s="11"/>
    </row>
    <row r="706" spans="3:8" ht="12.5">
      <c r="C706" s="11"/>
      <c r="D706" s="315"/>
      <c r="E706" s="315"/>
      <c r="F706" s="11"/>
      <c r="G706" s="11"/>
      <c r="H706" s="11"/>
    </row>
    <row r="707" spans="3:8" ht="12.5">
      <c r="C707" s="11"/>
      <c r="D707" s="315"/>
      <c r="E707" s="315"/>
      <c r="F707" s="11"/>
      <c r="G707" s="11"/>
      <c r="H707" s="11"/>
    </row>
    <row r="708" spans="3:8" ht="12.5">
      <c r="C708" s="11"/>
      <c r="D708" s="315"/>
      <c r="E708" s="315"/>
      <c r="F708" s="11"/>
      <c r="G708" s="11"/>
      <c r="H708" s="11"/>
    </row>
    <row r="709" spans="3:8" ht="12.5">
      <c r="C709" s="11"/>
      <c r="D709" s="315"/>
      <c r="E709" s="315"/>
      <c r="F709" s="11"/>
      <c r="G709" s="11"/>
      <c r="H709" s="11"/>
    </row>
    <row r="710" spans="3:8" ht="12.5">
      <c r="C710" s="11"/>
      <c r="D710" s="315"/>
      <c r="E710" s="315"/>
      <c r="F710" s="11"/>
      <c r="G710" s="11"/>
      <c r="H710" s="11"/>
    </row>
    <row r="711" spans="3:8" ht="12.5">
      <c r="C711" s="11"/>
      <c r="D711" s="315"/>
      <c r="E711" s="315"/>
      <c r="F711" s="11"/>
      <c r="G711" s="11"/>
      <c r="H711" s="11"/>
    </row>
    <row r="712" spans="3:8" ht="12.5">
      <c r="C712" s="11"/>
      <c r="D712" s="315"/>
      <c r="E712" s="315"/>
      <c r="F712" s="11"/>
      <c r="G712" s="11"/>
      <c r="H712" s="11"/>
    </row>
    <row r="713" spans="3:8" ht="12.5">
      <c r="C713" s="11"/>
      <c r="D713" s="315"/>
      <c r="E713" s="315"/>
      <c r="F713" s="11"/>
      <c r="G713" s="11"/>
      <c r="H713" s="11"/>
    </row>
    <row r="714" spans="3:8" ht="12.5">
      <c r="C714" s="11"/>
      <c r="D714" s="315"/>
      <c r="E714" s="315"/>
      <c r="F714" s="11"/>
      <c r="G714" s="11"/>
      <c r="H714" s="11"/>
    </row>
    <row r="715" spans="3:8" ht="12.5">
      <c r="C715" s="11"/>
      <c r="D715" s="315"/>
      <c r="E715" s="315"/>
      <c r="F715" s="11"/>
      <c r="G715" s="11"/>
      <c r="H715" s="11"/>
    </row>
    <row r="716" spans="3:8" ht="12.5">
      <c r="C716" s="11"/>
      <c r="D716" s="315"/>
      <c r="E716" s="315"/>
      <c r="F716" s="11"/>
      <c r="G716" s="11"/>
      <c r="H716" s="11"/>
    </row>
    <row r="717" spans="3:8" ht="12.5">
      <c r="C717" s="11"/>
      <c r="D717" s="315"/>
      <c r="E717" s="315"/>
      <c r="F717" s="11"/>
      <c r="G717" s="11"/>
      <c r="H717" s="11"/>
    </row>
    <row r="718" spans="3:8" ht="12.5">
      <c r="C718" s="11"/>
      <c r="D718" s="315"/>
      <c r="E718" s="315"/>
      <c r="F718" s="11"/>
      <c r="G718" s="11"/>
      <c r="H718" s="11"/>
    </row>
    <row r="719" spans="3:8" ht="12.5">
      <c r="C719" s="11"/>
      <c r="D719" s="315"/>
      <c r="E719" s="315"/>
      <c r="F719" s="11"/>
      <c r="G719" s="11"/>
      <c r="H719" s="11"/>
    </row>
    <row r="720" spans="3:8" ht="12.5">
      <c r="C720" s="11"/>
      <c r="D720" s="315"/>
      <c r="E720" s="315"/>
      <c r="F720" s="11"/>
      <c r="G720" s="11"/>
      <c r="H720" s="11"/>
    </row>
    <row r="721" spans="3:8" ht="12.5">
      <c r="C721" s="11"/>
      <c r="D721" s="315"/>
      <c r="E721" s="315"/>
      <c r="F721" s="11"/>
      <c r="G721" s="11"/>
      <c r="H721" s="11"/>
    </row>
    <row r="722" spans="3:8" ht="12.5">
      <c r="C722" s="11"/>
      <c r="D722" s="315"/>
      <c r="E722" s="315"/>
      <c r="F722" s="11"/>
      <c r="G722" s="11"/>
      <c r="H722" s="11"/>
    </row>
    <row r="723" spans="3:8" ht="12.5">
      <c r="C723" s="11"/>
      <c r="D723" s="315"/>
      <c r="E723" s="315"/>
      <c r="F723" s="11"/>
      <c r="G723" s="11"/>
      <c r="H723" s="11"/>
    </row>
    <row r="724" spans="3:8" ht="12.5">
      <c r="C724" s="11"/>
      <c r="D724" s="315"/>
      <c r="E724" s="315"/>
      <c r="F724" s="11"/>
      <c r="G724" s="11"/>
      <c r="H724" s="11"/>
    </row>
    <row r="725" spans="3:8" ht="12.5">
      <c r="C725" s="11"/>
      <c r="D725" s="315"/>
      <c r="E725" s="315"/>
      <c r="F725" s="11"/>
      <c r="G725" s="11"/>
      <c r="H725" s="11"/>
    </row>
    <row r="726" spans="3:8" ht="12.5">
      <c r="C726" s="11"/>
      <c r="D726" s="315"/>
      <c r="E726" s="315"/>
      <c r="F726" s="11"/>
      <c r="G726" s="11"/>
      <c r="H726" s="11"/>
    </row>
    <row r="727" spans="3:8" ht="12.5">
      <c r="C727" s="11"/>
      <c r="D727" s="315"/>
      <c r="E727" s="315"/>
      <c r="F727" s="11"/>
      <c r="G727" s="11"/>
      <c r="H727" s="11"/>
    </row>
    <row r="728" spans="3:8" ht="12.5">
      <c r="C728" s="11"/>
      <c r="D728" s="315"/>
      <c r="E728" s="315"/>
      <c r="F728" s="11"/>
      <c r="G728" s="11"/>
      <c r="H728" s="11"/>
    </row>
    <row r="729" spans="3:8" ht="12.5">
      <c r="C729" s="11"/>
      <c r="D729" s="315"/>
      <c r="E729" s="315"/>
      <c r="F729" s="11"/>
      <c r="G729" s="11"/>
      <c r="H729" s="11"/>
    </row>
    <row r="730" spans="3:8" ht="12.5">
      <c r="C730" s="11"/>
      <c r="D730" s="315"/>
      <c r="E730" s="315"/>
      <c r="F730" s="11"/>
      <c r="G730" s="11"/>
      <c r="H730" s="11"/>
    </row>
    <row r="731" spans="3:8" ht="12.5">
      <c r="C731" s="11"/>
      <c r="D731" s="315"/>
      <c r="E731" s="315"/>
      <c r="F731" s="11"/>
      <c r="G731" s="11"/>
      <c r="H731" s="11"/>
    </row>
    <row r="732" spans="3:8" ht="12.5">
      <c r="C732" s="11"/>
      <c r="D732" s="315"/>
      <c r="E732" s="315"/>
      <c r="F732" s="11"/>
      <c r="G732" s="11"/>
      <c r="H732" s="11"/>
    </row>
    <row r="733" spans="3:8" ht="12.5">
      <c r="C733" s="11"/>
      <c r="D733" s="315"/>
      <c r="E733" s="315"/>
      <c r="F733" s="11"/>
      <c r="G733" s="11"/>
      <c r="H733" s="11"/>
    </row>
    <row r="734" spans="3:8" ht="12.5">
      <c r="C734" s="11"/>
      <c r="D734" s="315"/>
      <c r="E734" s="315"/>
      <c r="F734" s="11"/>
      <c r="G734" s="11"/>
      <c r="H734" s="11"/>
    </row>
    <row r="735" spans="3:8" ht="12.5">
      <c r="C735" s="11"/>
      <c r="D735" s="315"/>
      <c r="E735" s="315"/>
      <c r="F735" s="11"/>
      <c r="G735" s="11"/>
      <c r="H735" s="11"/>
    </row>
    <row r="736" spans="3:8" ht="12.5">
      <c r="C736" s="11"/>
      <c r="D736" s="315"/>
      <c r="E736" s="315"/>
      <c r="F736" s="11"/>
      <c r="G736" s="11"/>
      <c r="H736" s="11"/>
    </row>
    <row r="737" spans="3:8" ht="12.5">
      <c r="C737" s="11"/>
      <c r="D737" s="315"/>
      <c r="E737" s="315"/>
      <c r="F737" s="11"/>
      <c r="G737" s="11"/>
      <c r="H737" s="11"/>
    </row>
    <row r="738" spans="3:8" ht="12.5">
      <c r="C738" s="11"/>
      <c r="D738" s="315"/>
      <c r="E738" s="315"/>
      <c r="F738" s="11"/>
      <c r="G738" s="11"/>
      <c r="H738" s="11"/>
    </row>
    <row r="739" spans="3:8" ht="12.5">
      <c r="C739" s="11"/>
      <c r="D739" s="315"/>
      <c r="E739" s="315"/>
      <c r="F739" s="11"/>
      <c r="G739" s="11"/>
      <c r="H739" s="11"/>
    </row>
    <row r="740" spans="3:8" ht="12.5">
      <c r="C740" s="11"/>
      <c r="D740" s="315"/>
      <c r="E740" s="315"/>
      <c r="F740" s="11"/>
      <c r="G740" s="11"/>
      <c r="H740" s="11"/>
    </row>
    <row r="741" spans="3:8" ht="12.5">
      <c r="C741" s="11"/>
      <c r="D741" s="315"/>
      <c r="E741" s="315"/>
      <c r="F741" s="11"/>
      <c r="G741" s="11"/>
      <c r="H741" s="11"/>
    </row>
    <row r="742" spans="3:8" ht="12.5">
      <c r="C742" s="11"/>
      <c r="D742" s="315"/>
      <c r="E742" s="315"/>
      <c r="F742" s="11"/>
      <c r="G742" s="11"/>
      <c r="H742" s="11"/>
    </row>
    <row r="743" spans="3:8" ht="12.5">
      <c r="C743" s="11"/>
      <c r="D743" s="315"/>
      <c r="E743" s="315"/>
      <c r="F743" s="11"/>
      <c r="G743" s="11"/>
      <c r="H743" s="11"/>
    </row>
    <row r="744" spans="3:8" ht="12.5">
      <c r="C744" s="11"/>
      <c r="D744" s="315"/>
      <c r="E744" s="315"/>
      <c r="F744" s="11"/>
      <c r="G744" s="11"/>
      <c r="H744" s="11"/>
    </row>
    <row r="745" spans="3:8" ht="12.5">
      <c r="C745" s="11"/>
      <c r="D745" s="315"/>
      <c r="E745" s="315"/>
      <c r="F745" s="11"/>
      <c r="G745" s="11"/>
      <c r="H745" s="11"/>
    </row>
    <row r="746" spans="3:8" ht="12.5">
      <c r="C746" s="11"/>
      <c r="D746" s="315"/>
      <c r="E746" s="315"/>
      <c r="F746" s="11"/>
      <c r="G746" s="11"/>
      <c r="H746" s="11"/>
    </row>
    <row r="747" spans="3:8" ht="12.5">
      <c r="C747" s="11"/>
      <c r="D747" s="315"/>
      <c r="E747" s="315"/>
      <c r="F747" s="11"/>
      <c r="G747" s="11"/>
      <c r="H747" s="11"/>
    </row>
    <row r="748" spans="3:8" ht="12.5">
      <c r="C748" s="11"/>
      <c r="D748" s="315"/>
      <c r="E748" s="315"/>
      <c r="F748" s="11"/>
      <c r="G748" s="11"/>
      <c r="H748" s="11"/>
    </row>
    <row r="749" spans="3:8" ht="12.5">
      <c r="C749" s="11"/>
      <c r="D749" s="315"/>
      <c r="E749" s="315"/>
      <c r="F749" s="11"/>
      <c r="G749" s="11"/>
      <c r="H749" s="11"/>
    </row>
    <row r="750" spans="3:8" ht="12.5">
      <c r="C750" s="11"/>
      <c r="D750" s="315"/>
      <c r="E750" s="315"/>
      <c r="F750" s="11"/>
      <c r="G750" s="11"/>
      <c r="H750" s="11"/>
    </row>
    <row r="751" spans="3:8" ht="12.5">
      <c r="C751" s="11"/>
      <c r="D751" s="315"/>
      <c r="E751" s="315"/>
      <c r="F751" s="11"/>
      <c r="G751" s="11"/>
      <c r="H751" s="11"/>
    </row>
    <row r="752" spans="3:8" ht="12.5">
      <c r="C752" s="11"/>
      <c r="D752" s="315"/>
      <c r="E752" s="315"/>
      <c r="F752" s="11"/>
      <c r="G752" s="11"/>
      <c r="H752" s="11"/>
    </row>
    <row r="753" spans="3:8" ht="12.5">
      <c r="C753" s="11"/>
      <c r="D753" s="315"/>
      <c r="E753" s="315"/>
      <c r="F753" s="11"/>
      <c r="G753" s="11"/>
      <c r="H753" s="11"/>
    </row>
    <row r="754" spans="3:8" ht="12.5">
      <c r="C754" s="11"/>
      <c r="D754" s="315"/>
      <c r="E754" s="315"/>
      <c r="F754" s="11"/>
      <c r="G754" s="11"/>
      <c r="H754" s="11"/>
    </row>
    <row r="755" spans="3:8" ht="12.5">
      <c r="C755" s="11"/>
      <c r="D755" s="315"/>
      <c r="E755" s="315"/>
      <c r="F755" s="11"/>
      <c r="G755" s="11"/>
      <c r="H755" s="11"/>
    </row>
    <row r="756" spans="3:8" ht="12.5">
      <c r="C756" s="11"/>
      <c r="D756" s="315"/>
      <c r="E756" s="315"/>
      <c r="F756" s="11"/>
      <c r="G756" s="11"/>
      <c r="H756" s="11"/>
    </row>
    <row r="757" spans="3:8" ht="12.5">
      <c r="C757" s="11"/>
      <c r="D757" s="315"/>
      <c r="E757" s="315"/>
      <c r="F757" s="11"/>
      <c r="G757" s="11"/>
      <c r="H757" s="11"/>
    </row>
    <row r="758" spans="3:8" ht="12.5">
      <c r="C758" s="11"/>
      <c r="D758" s="315"/>
      <c r="E758" s="315"/>
      <c r="F758" s="11"/>
      <c r="G758" s="11"/>
      <c r="H758" s="11"/>
    </row>
    <row r="759" spans="3:8" ht="12.5">
      <c r="C759" s="11"/>
      <c r="D759" s="315"/>
      <c r="E759" s="315"/>
      <c r="F759" s="11"/>
      <c r="G759" s="11"/>
      <c r="H759" s="11"/>
    </row>
    <row r="760" spans="3:8" ht="12.5">
      <c r="C760" s="11"/>
      <c r="D760" s="315"/>
      <c r="E760" s="315"/>
      <c r="F760" s="11"/>
      <c r="G760" s="11"/>
      <c r="H760" s="11"/>
    </row>
    <row r="761" spans="3:8" ht="12.5">
      <c r="C761" s="11"/>
      <c r="D761" s="315"/>
      <c r="E761" s="315"/>
      <c r="F761" s="11"/>
      <c r="G761" s="11"/>
      <c r="H761" s="11"/>
    </row>
    <row r="762" spans="3:8" ht="12.5">
      <c r="C762" s="11"/>
      <c r="D762" s="315"/>
      <c r="E762" s="315"/>
      <c r="F762" s="11"/>
      <c r="G762" s="11"/>
      <c r="H762" s="11"/>
    </row>
    <row r="763" spans="3:8" ht="12.5">
      <c r="C763" s="11"/>
      <c r="D763" s="315"/>
      <c r="E763" s="315"/>
      <c r="F763" s="11"/>
      <c r="G763" s="11"/>
      <c r="H763" s="11"/>
    </row>
    <row r="764" spans="3:8" ht="12.5">
      <c r="C764" s="11"/>
      <c r="D764" s="315"/>
      <c r="E764" s="315"/>
      <c r="F764" s="11"/>
      <c r="G764" s="11"/>
      <c r="H764" s="11"/>
    </row>
    <row r="765" spans="3:8" ht="12.5">
      <c r="C765" s="11"/>
      <c r="D765" s="315"/>
      <c r="E765" s="315"/>
      <c r="F765" s="11"/>
      <c r="G765" s="11"/>
      <c r="H765" s="11"/>
    </row>
    <row r="766" spans="3:8" ht="12.5">
      <c r="C766" s="11"/>
      <c r="D766" s="315"/>
      <c r="E766" s="315"/>
      <c r="F766" s="11"/>
      <c r="G766" s="11"/>
      <c r="H766" s="11"/>
    </row>
    <row r="767" spans="3:8" ht="12.5">
      <c r="C767" s="11"/>
      <c r="D767" s="315"/>
      <c r="E767" s="315"/>
      <c r="F767" s="11"/>
      <c r="G767" s="11"/>
      <c r="H767" s="11"/>
    </row>
    <row r="768" spans="3:8" ht="12.5">
      <c r="C768" s="11"/>
      <c r="D768" s="315"/>
      <c r="E768" s="315"/>
      <c r="F768" s="11"/>
      <c r="G768" s="11"/>
      <c r="H768" s="11"/>
    </row>
    <row r="769" spans="3:8" ht="12.5">
      <c r="C769" s="11"/>
      <c r="D769" s="315"/>
      <c r="E769" s="315"/>
      <c r="F769" s="11"/>
      <c r="G769" s="11"/>
      <c r="H769" s="11"/>
    </row>
    <row r="770" spans="3:8" ht="12.5">
      <c r="C770" s="11"/>
      <c r="D770" s="315"/>
      <c r="E770" s="315"/>
      <c r="F770" s="11"/>
      <c r="G770" s="11"/>
      <c r="H770" s="11"/>
    </row>
    <row r="771" spans="3:8" ht="12.5">
      <c r="C771" s="11"/>
      <c r="D771" s="315"/>
      <c r="E771" s="315"/>
      <c r="F771" s="11"/>
      <c r="G771" s="11"/>
      <c r="H771" s="11"/>
    </row>
    <row r="772" spans="3:8" ht="12.5">
      <c r="C772" s="11"/>
      <c r="D772" s="315"/>
      <c r="E772" s="315"/>
      <c r="F772" s="11"/>
      <c r="G772" s="11"/>
      <c r="H772" s="11"/>
    </row>
    <row r="773" spans="3:8" ht="12.5">
      <c r="C773" s="11"/>
      <c r="D773" s="315"/>
      <c r="E773" s="315"/>
      <c r="F773" s="11"/>
      <c r="G773" s="11"/>
      <c r="H773" s="11"/>
    </row>
    <row r="774" spans="3:8" ht="12.5">
      <c r="C774" s="11"/>
      <c r="D774" s="315"/>
      <c r="E774" s="315"/>
      <c r="F774" s="11"/>
      <c r="G774" s="11"/>
      <c r="H774" s="11"/>
    </row>
    <row r="775" spans="3:8" ht="12.5">
      <c r="C775" s="11"/>
      <c r="D775" s="315"/>
      <c r="E775" s="315"/>
      <c r="F775" s="11"/>
      <c r="G775" s="11"/>
      <c r="H775" s="11"/>
    </row>
    <row r="776" spans="3:8" ht="12.5">
      <c r="C776" s="11"/>
      <c r="D776" s="315"/>
      <c r="E776" s="315"/>
      <c r="F776" s="11"/>
      <c r="G776" s="11"/>
      <c r="H776" s="11"/>
    </row>
    <row r="777" spans="3:8" ht="12.5">
      <c r="C777" s="11"/>
      <c r="D777" s="315"/>
      <c r="E777" s="315"/>
      <c r="F777" s="11"/>
      <c r="G777" s="11"/>
      <c r="H777" s="11"/>
    </row>
    <row r="778" spans="3:8" ht="12.5">
      <c r="C778" s="11"/>
      <c r="D778" s="315"/>
      <c r="E778" s="315"/>
      <c r="F778" s="11"/>
      <c r="G778" s="11"/>
      <c r="H778" s="11"/>
    </row>
    <row r="779" spans="3:8" ht="12.5">
      <c r="C779" s="11"/>
      <c r="D779" s="315"/>
      <c r="E779" s="315"/>
      <c r="F779" s="11"/>
      <c r="G779" s="11"/>
      <c r="H779" s="11"/>
    </row>
    <row r="780" spans="3:8" ht="12.5">
      <c r="C780" s="11"/>
      <c r="D780" s="315"/>
      <c r="E780" s="315"/>
      <c r="F780" s="11"/>
      <c r="G780" s="11"/>
      <c r="H780" s="11"/>
    </row>
    <row r="781" spans="3:8" ht="12.5">
      <c r="C781" s="11"/>
      <c r="D781" s="315"/>
      <c r="E781" s="315"/>
      <c r="F781" s="11"/>
      <c r="G781" s="11"/>
      <c r="H781" s="11"/>
    </row>
    <row r="782" spans="3:8" ht="12.5">
      <c r="C782" s="11"/>
      <c r="D782" s="315"/>
      <c r="E782" s="315"/>
      <c r="F782" s="11"/>
      <c r="G782" s="11"/>
      <c r="H782" s="11"/>
    </row>
    <row r="783" spans="3:8" ht="12.5">
      <c r="C783" s="11"/>
      <c r="D783" s="315"/>
      <c r="E783" s="315"/>
      <c r="F783" s="11"/>
      <c r="G783" s="11"/>
      <c r="H783" s="11"/>
    </row>
    <row r="784" spans="3:8" ht="12.5">
      <c r="C784" s="11"/>
      <c r="D784" s="315"/>
      <c r="E784" s="315"/>
      <c r="F784" s="11"/>
      <c r="G784" s="11"/>
      <c r="H784" s="11"/>
    </row>
    <row r="785" spans="3:8" ht="12.5">
      <c r="C785" s="11"/>
      <c r="D785" s="315"/>
      <c r="E785" s="315"/>
      <c r="F785" s="11"/>
      <c r="G785" s="11"/>
      <c r="H785" s="11"/>
    </row>
    <row r="786" spans="3:8" ht="12.5">
      <c r="C786" s="11"/>
      <c r="D786" s="315"/>
      <c r="E786" s="315"/>
      <c r="F786" s="11"/>
      <c r="G786" s="11"/>
      <c r="H786" s="11"/>
    </row>
    <row r="787" spans="3:8" ht="12.5">
      <c r="C787" s="11"/>
      <c r="D787" s="315"/>
      <c r="E787" s="315"/>
      <c r="F787" s="11"/>
      <c r="G787" s="11"/>
      <c r="H787" s="11"/>
    </row>
    <row r="788" spans="3:8" ht="12.5">
      <c r="C788" s="11"/>
      <c r="D788" s="315"/>
      <c r="E788" s="315"/>
      <c r="F788" s="11"/>
      <c r="G788" s="11"/>
      <c r="H788" s="11"/>
    </row>
    <row r="789" spans="3:8" ht="12.5">
      <c r="C789" s="11"/>
      <c r="D789" s="315"/>
      <c r="E789" s="315"/>
      <c r="F789" s="11"/>
      <c r="G789" s="11"/>
      <c r="H789" s="11"/>
    </row>
    <row r="790" spans="3:8" ht="12.5">
      <c r="C790" s="11"/>
      <c r="D790" s="315"/>
      <c r="E790" s="315"/>
      <c r="F790" s="11"/>
      <c r="G790" s="11"/>
      <c r="H790" s="11"/>
    </row>
    <row r="791" spans="3:8" ht="12.5">
      <c r="C791" s="11"/>
      <c r="D791" s="315"/>
      <c r="E791" s="315"/>
      <c r="F791" s="11"/>
      <c r="G791" s="11"/>
      <c r="H791" s="11"/>
    </row>
    <row r="792" spans="3:8" ht="12.5">
      <c r="C792" s="11"/>
      <c r="D792" s="315"/>
      <c r="E792" s="315"/>
      <c r="F792" s="11"/>
      <c r="G792" s="11"/>
      <c r="H792" s="11"/>
    </row>
    <row r="793" spans="3:8" ht="12.5">
      <c r="C793" s="11"/>
      <c r="D793" s="315"/>
      <c r="E793" s="315"/>
      <c r="F793" s="11"/>
      <c r="G793" s="11"/>
      <c r="H793" s="11"/>
    </row>
    <row r="794" spans="3:8" ht="12.5">
      <c r="C794" s="11"/>
      <c r="D794" s="315"/>
      <c r="E794" s="315"/>
      <c r="F794" s="11"/>
      <c r="G794" s="11"/>
      <c r="H794" s="11"/>
    </row>
    <row r="795" spans="3:8" ht="12.5">
      <c r="C795" s="11"/>
      <c r="D795" s="315"/>
      <c r="E795" s="315"/>
      <c r="F795" s="11"/>
      <c r="G795" s="11"/>
      <c r="H795" s="11"/>
    </row>
    <row r="796" spans="3:8" ht="12.5">
      <c r="C796" s="11"/>
      <c r="D796" s="315"/>
      <c r="E796" s="315"/>
      <c r="F796" s="11"/>
      <c r="G796" s="11"/>
      <c r="H796" s="11"/>
    </row>
    <row r="797" spans="3:8" ht="12.5">
      <c r="C797" s="11"/>
      <c r="D797" s="315"/>
      <c r="E797" s="315"/>
      <c r="F797" s="11"/>
      <c r="G797" s="11"/>
      <c r="H797" s="11"/>
    </row>
    <row r="798" spans="3:8" ht="12.5">
      <c r="C798" s="11"/>
      <c r="D798" s="315"/>
      <c r="E798" s="315"/>
      <c r="F798" s="11"/>
      <c r="G798" s="11"/>
      <c r="H798" s="11"/>
    </row>
    <row r="799" spans="3:8" ht="12.5">
      <c r="C799" s="11"/>
      <c r="D799" s="315"/>
      <c r="E799" s="315"/>
      <c r="F799" s="11"/>
      <c r="G799" s="11"/>
      <c r="H799" s="11"/>
    </row>
    <row r="800" spans="3:8" ht="12.5">
      <c r="C800" s="11"/>
      <c r="D800" s="315"/>
      <c r="E800" s="315"/>
      <c r="F800" s="11"/>
      <c r="G800" s="11"/>
      <c r="H800" s="11"/>
    </row>
    <row r="801" spans="3:8" ht="12.5">
      <c r="C801" s="11"/>
      <c r="D801" s="315"/>
      <c r="E801" s="315"/>
      <c r="F801" s="11"/>
      <c r="G801" s="11"/>
      <c r="H801" s="11"/>
    </row>
    <row r="802" spans="3:8" ht="12.5">
      <c r="C802" s="11"/>
      <c r="D802" s="315"/>
      <c r="E802" s="315"/>
      <c r="F802" s="11"/>
      <c r="G802" s="11"/>
      <c r="H802" s="11"/>
    </row>
    <row r="803" spans="3:8" ht="12.5">
      <c r="C803" s="11"/>
      <c r="D803" s="315"/>
      <c r="E803" s="315"/>
      <c r="F803" s="11"/>
      <c r="G803" s="11"/>
      <c r="H803" s="11"/>
    </row>
    <row r="804" spans="3:8" ht="12.5">
      <c r="C804" s="11"/>
      <c r="D804" s="315"/>
      <c r="E804" s="315"/>
      <c r="F804" s="11"/>
      <c r="G804" s="11"/>
      <c r="H804" s="11"/>
    </row>
    <row r="805" spans="3:8" ht="12.5">
      <c r="C805" s="11"/>
      <c r="D805" s="315"/>
      <c r="E805" s="315"/>
      <c r="F805" s="11"/>
      <c r="G805" s="11"/>
      <c r="H805" s="11"/>
    </row>
    <row r="806" spans="3:8" ht="12.5">
      <c r="C806" s="11"/>
      <c r="D806" s="315"/>
      <c r="E806" s="315"/>
      <c r="F806" s="11"/>
      <c r="G806" s="11"/>
      <c r="H806" s="11"/>
    </row>
    <row r="807" spans="3:8" ht="12.5">
      <c r="C807" s="11"/>
      <c r="D807" s="315"/>
      <c r="E807" s="315"/>
      <c r="F807" s="11"/>
      <c r="G807" s="11"/>
      <c r="H807" s="11"/>
    </row>
    <row r="808" spans="3:8" ht="12.5">
      <c r="C808" s="11"/>
      <c r="D808" s="315"/>
      <c r="E808" s="315"/>
      <c r="F808" s="11"/>
      <c r="G808" s="11"/>
      <c r="H808" s="11"/>
    </row>
    <row r="809" spans="3:8" ht="12.5">
      <c r="C809" s="11"/>
      <c r="D809" s="315"/>
      <c r="E809" s="315"/>
      <c r="F809" s="11"/>
      <c r="G809" s="11"/>
      <c r="H809" s="11"/>
    </row>
    <row r="810" spans="3:8" ht="12.5">
      <c r="C810" s="11"/>
      <c r="D810" s="315"/>
      <c r="E810" s="315"/>
      <c r="F810" s="11"/>
      <c r="G810" s="11"/>
      <c r="H810" s="11"/>
    </row>
    <row r="811" spans="3:8" ht="12.5">
      <c r="C811" s="11"/>
      <c r="D811" s="315"/>
      <c r="E811" s="315"/>
      <c r="F811" s="11"/>
      <c r="G811" s="11"/>
      <c r="H811" s="11"/>
    </row>
    <row r="812" spans="3:8" ht="12.5">
      <c r="C812" s="11"/>
      <c r="D812" s="315"/>
      <c r="E812" s="315"/>
      <c r="F812" s="11"/>
      <c r="G812" s="11"/>
      <c r="H812" s="11"/>
    </row>
    <row r="813" spans="3:8" ht="12.5">
      <c r="C813" s="11"/>
      <c r="D813" s="315"/>
      <c r="E813" s="315"/>
      <c r="F813" s="11"/>
      <c r="G813" s="11"/>
      <c r="H813" s="11"/>
    </row>
    <row r="814" spans="3:8" ht="12.5">
      <c r="C814" s="11"/>
      <c r="D814" s="315"/>
      <c r="E814" s="315"/>
      <c r="F814" s="11"/>
      <c r="G814" s="11"/>
      <c r="H814" s="11"/>
    </row>
    <row r="815" spans="3:8" ht="12.5">
      <c r="C815" s="11"/>
      <c r="D815" s="315"/>
      <c r="E815" s="315"/>
      <c r="F815" s="11"/>
      <c r="G815" s="11"/>
      <c r="H815" s="11"/>
    </row>
    <row r="816" spans="3:8" ht="12.5">
      <c r="C816" s="11"/>
      <c r="D816" s="315"/>
      <c r="E816" s="315"/>
      <c r="F816" s="11"/>
      <c r="G816" s="11"/>
      <c r="H816" s="11"/>
    </row>
    <row r="817" spans="3:8" ht="12.5">
      <c r="C817" s="11"/>
      <c r="D817" s="315"/>
      <c r="E817" s="315"/>
      <c r="F817" s="11"/>
      <c r="G817" s="11"/>
      <c r="H817" s="11"/>
    </row>
    <row r="818" spans="3:8" ht="12.5">
      <c r="C818" s="11"/>
      <c r="D818" s="315"/>
      <c r="E818" s="315"/>
      <c r="F818" s="11"/>
      <c r="G818" s="11"/>
      <c r="H818" s="11"/>
    </row>
    <row r="819" spans="3:8" ht="12.5">
      <c r="C819" s="11"/>
      <c r="D819" s="315"/>
      <c r="E819" s="315"/>
      <c r="F819" s="11"/>
      <c r="G819" s="11"/>
      <c r="H819" s="11"/>
    </row>
    <row r="820" spans="3:8" ht="12.5">
      <c r="C820" s="11"/>
      <c r="D820" s="315"/>
      <c r="E820" s="315"/>
      <c r="F820" s="11"/>
      <c r="G820" s="11"/>
      <c r="H820" s="11"/>
    </row>
    <row r="821" spans="3:8" ht="12.5">
      <c r="C821" s="11"/>
      <c r="D821" s="315"/>
      <c r="E821" s="315"/>
      <c r="F821" s="11"/>
      <c r="G821" s="11"/>
      <c r="H821" s="11"/>
    </row>
    <row r="822" spans="3:8" ht="12.5">
      <c r="C822" s="11"/>
      <c r="D822" s="315"/>
      <c r="E822" s="315"/>
      <c r="F822" s="11"/>
      <c r="G822" s="11"/>
      <c r="H822" s="11"/>
    </row>
    <row r="823" spans="3:8" ht="12.5">
      <c r="C823" s="11"/>
      <c r="D823" s="315"/>
      <c r="E823" s="315"/>
      <c r="F823" s="11"/>
      <c r="G823" s="11"/>
      <c r="H823" s="11"/>
    </row>
    <row r="824" spans="3:8" ht="12.5">
      <c r="C824" s="11"/>
      <c r="D824" s="315"/>
      <c r="E824" s="315"/>
      <c r="F824" s="11"/>
      <c r="G824" s="11"/>
      <c r="H824" s="11"/>
    </row>
    <row r="825" spans="3:8" ht="12.5">
      <c r="C825" s="11"/>
      <c r="D825" s="315"/>
      <c r="E825" s="315"/>
      <c r="F825" s="11"/>
      <c r="G825" s="11"/>
      <c r="H825" s="11"/>
    </row>
    <row r="826" spans="3:8" ht="12.5">
      <c r="C826" s="11"/>
      <c r="D826" s="315"/>
      <c r="E826" s="315"/>
      <c r="F826" s="11"/>
      <c r="G826" s="11"/>
      <c r="H826" s="11"/>
    </row>
    <row r="827" spans="3:8" ht="12.5">
      <c r="C827" s="11"/>
      <c r="D827" s="315"/>
      <c r="E827" s="315"/>
      <c r="F827" s="11"/>
      <c r="G827" s="11"/>
      <c r="H827" s="11"/>
    </row>
    <row r="828" spans="3:8" ht="12.5">
      <c r="C828" s="11"/>
      <c r="D828" s="315"/>
      <c r="E828" s="315"/>
      <c r="F828" s="11"/>
      <c r="G828" s="11"/>
      <c r="H828" s="11"/>
    </row>
    <row r="829" spans="3:8" ht="12.5">
      <c r="C829" s="11"/>
      <c r="D829" s="315"/>
      <c r="E829" s="315"/>
      <c r="F829" s="11"/>
      <c r="G829" s="11"/>
      <c r="H829" s="11"/>
    </row>
    <row r="830" spans="3:8" ht="12.5">
      <c r="C830" s="11"/>
      <c r="D830" s="315"/>
      <c r="E830" s="315"/>
      <c r="F830" s="11"/>
      <c r="G830" s="11"/>
      <c r="H830" s="11"/>
    </row>
    <row r="831" spans="3:8" ht="12.5">
      <c r="C831" s="11"/>
      <c r="D831" s="315"/>
      <c r="E831" s="315"/>
      <c r="F831" s="11"/>
      <c r="G831" s="11"/>
      <c r="H831" s="11"/>
    </row>
    <row r="832" spans="3:8" ht="12.5">
      <c r="C832" s="11"/>
      <c r="D832" s="315"/>
      <c r="E832" s="315"/>
      <c r="F832" s="11"/>
      <c r="G832" s="11"/>
      <c r="H832" s="11"/>
    </row>
    <row r="833" spans="3:8" ht="12.5">
      <c r="C833" s="11"/>
      <c r="D833" s="315"/>
      <c r="E833" s="315"/>
      <c r="F833" s="11"/>
      <c r="G833" s="11"/>
      <c r="H833" s="11"/>
    </row>
    <row r="834" spans="3:8" ht="12.5">
      <c r="C834" s="11"/>
      <c r="D834" s="315"/>
      <c r="E834" s="315"/>
      <c r="F834" s="11"/>
      <c r="G834" s="11"/>
      <c r="H834" s="11"/>
    </row>
    <row r="835" spans="3:8" ht="12.5">
      <c r="C835" s="11"/>
      <c r="D835" s="315"/>
      <c r="E835" s="315"/>
      <c r="F835" s="11"/>
      <c r="G835" s="11"/>
      <c r="H835" s="11"/>
    </row>
    <row r="836" spans="3:8" ht="12.5">
      <c r="C836" s="11"/>
      <c r="D836" s="315"/>
      <c r="E836" s="315"/>
      <c r="F836" s="11"/>
      <c r="G836" s="11"/>
      <c r="H836" s="11"/>
    </row>
    <row r="837" spans="3:8" ht="12.5">
      <c r="C837" s="11"/>
      <c r="D837" s="315"/>
      <c r="E837" s="315"/>
      <c r="F837" s="11"/>
      <c r="G837" s="11"/>
      <c r="H837" s="11"/>
    </row>
    <row r="838" spans="3:8" ht="12.5">
      <c r="C838" s="11"/>
      <c r="D838" s="315"/>
      <c r="E838" s="315"/>
      <c r="F838" s="11"/>
      <c r="G838" s="11"/>
      <c r="H838" s="11"/>
    </row>
    <row r="839" spans="3:8" ht="12.5">
      <c r="C839" s="11"/>
      <c r="D839" s="315"/>
      <c r="E839" s="315"/>
      <c r="F839" s="11"/>
      <c r="G839" s="11"/>
      <c r="H839" s="11"/>
    </row>
    <row r="840" spans="3:8" ht="12.5">
      <c r="C840" s="11"/>
      <c r="D840" s="315"/>
      <c r="E840" s="315"/>
      <c r="F840" s="11"/>
      <c r="G840" s="11"/>
      <c r="H840" s="11"/>
    </row>
    <row r="841" spans="3:8" ht="12.5">
      <c r="C841" s="11"/>
      <c r="D841" s="315"/>
      <c r="E841" s="315"/>
      <c r="F841" s="11"/>
      <c r="G841" s="11"/>
      <c r="H841" s="11"/>
    </row>
    <row r="842" spans="3:8" ht="12.5">
      <c r="C842" s="11"/>
      <c r="D842" s="315"/>
      <c r="E842" s="315"/>
      <c r="F842" s="11"/>
      <c r="G842" s="11"/>
      <c r="H842" s="11"/>
    </row>
    <row r="843" spans="3:8" ht="12.5">
      <c r="C843" s="11"/>
      <c r="D843" s="315"/>
      <c r="E843" s="315"/>
      <c r="F843" s="11"/>
      <c r="G843" s="11"/>
      <c r="H843" s="11"/>
    </row>
    <row r="844" spans="3:8" ht="12.5">
      <c r="C844" s="11"/>
      <c r="D844" s="315"/>
      <c r="E844" s="315"/>
      <c r="F844" s="11"/>
      <c r="G844" s="11"/>
      <c r="H844" s="11"/>
    </row>
    <row r="845" spans="3:8" ht="12.5">
      <c r="C845" s="11"/>
      <c r="D845" s="315"/>
      <c r="E845" s="315"/>
      <c r="F845" s="11"/>
      <c r="G845" s="11"/>
      <c r="H845" s="11"/>
    </row>
    <row r="846" spans="3:8" ht="12.5">
      <c r="C846" s="11"/>
      <c r="D846" s="315"/>
      <c r="E846" s="315"/>
      <c r="F846" s="11"/>
      <c r="G846" s="11"/>
      <c r="H846" s="11"/>
    </row>
    <row r="847" spans="3:8" ht="12.5">
      <c r="C847" s="11"/>
      <c r="D847" s="315"/>
      <c r="E847" s="315"/>
      <c r="F847" s="11"/>
      <c r="G847" s="11"/>
      <c r="H847" s="11"/>
    </row>
    <row r="848" spans="3:8" ht="12.5">
      <c r="C848" s="11"/>
      <c r="D848" s="315"/>
      <c r="E848" s="315"/>
      <c r="F848" s="11"/>
      <c r="G848" s="11"/>
      <c r="H848" s="11"/>
    </row>
    <row r="849" spans="3:8" ht="12.5">
      <c r="C849" s="11"/>
      <c r="D849" s="315"/>
      <c r="E849" s="315"/>
      <c r="F849" s="11"/>
      <c r="G849" s="11"/>
      <c r="H849" s="11"/>
    </row>
    <row r="850" spans="3:8" ht="12.5">
      <c r="C850" s="11"/>
      <c r="D850" s="315"/>
      <c r="E850" s="315"/>
      <c r="F850" s="11"/>
      <c r="G850" s="11"/>
      <c r="H850" s="11"/>
    </row>
    <row r="851" spans="3:8" ht="12.5">
      <c r="C851" s="11"/>
      <c r="D851" s="315"/>
      <c r="E851" s="315"/>
      <c r="F851" s="11"/>
      <c r="G851" s="11"/>
      <c r="H851" s="11"/>
    </row>
    <row r="852" spans="3:8" ht="12.5">
      <c r="C852" s="11"/>
      <c r="D852" s="315"/>
      <c r="E852" s="315"/>
      <c r="F852" s="11"/>
      <c r="G852" s="11"/>
      <c r="H852" s="11"/>
    </row>
    <row r="853" spans="3:8" ht="12.5">
      <c r="C853" s="11"/>
      <c r="D853" s="315"/>
      <c r="E853" s="315"/>
      <c r="F853" s="11"/>
      <c r="G853" s="11"/>
      <c r="H853" s="11"/>
    </row>
    <row r="854" spans="3:8" ht="12.5">
      <c r="C854" s="11"/>
      <c r="D854" s="315"/>
      <c r="E854" s="315"/>
      <c r="F854" s="11"/>
      <c r="G854" s="11"/>
      <c r="H854" s="11"/>
    </row>
    <row r="855" spans="3:8" ht="12.5">
      <c r="C855" s="11"/>
      <c r="D855" s="315"/>
      <c r="E855" s="315"/>
      <c r="F855" s="11"/>
      <c r="G855" s="11"/>
      <c r="H855" s="11"/>
    </row>
    <row r="856" spans="3:8" ht="12.5">
      <c r="C856" s="11"/>
      <c r="D856" s="315"/>
      <c r="E856" s="315"/>
      <c r="F856" s="11"/>
      <c r="G856" s="11"/>
      <c r="H856" s="11"/>
    </row>
    <row r="857" spans="3:8" ht="12.5">
      <c r="C857" s="11"/>
      <c r="D857" s="315"/>
      <c r="E857" s="315"/>
      <c r="F857" s="11"/>
      <c r="G857" s="11"/>
      <c r="H857" s="11"/>
    </row>
    <row r="858" spans="3:8" ht="12.5">
      <c r="C858" s="11"/>
      <c r="D858" s="315"/>
      <c r="E858" s="315"/>
      <c r="F858" s="11"/>
      <c r="G858" s="11"/>
      <c r="H858" s="11"/>
    </row>
    <row r="859" spans="3:8" ht="12.5">
      <c r="C859" s="11"/>
      <c r="D859" s="315"/>
      <c r="E859" s="315"/>
      <c r="F859" s="11"/>
      <c r="G859" s="11"/>
      <c r="H859" s="11"/>
    </row>
    <row r="860" spans="3:8" ht="12.5">
      <c r="C860" s="11"/>
      <c r="D860" s="315"/>
      <c r="E860" s="315"/>
      <c r="F860" s="11"/>
      <c r="G860" s="11"/>
      <c r="H860" s="11"/>
    </row>
    <row r="861" spans="3:8" ht="12.5">
      <c r="C861" s="11"/>
      <c r="D861" s="315"/>
      <c r="E861" s="315"/>
      <c r="F861" s="11"/>
      <c r="G861" s="11"/>
      <c r="H861" s="11"/>
    </row>
    <row r="862" spans="3:8" ht="12.5">
      <c r="C862" s="11"/>
      <c r="D862" s="315"/>
      <c r="E862" s="315"/>
      <c r="F862" s="11"/>
      <c r="G862" s="11"/>
      <c r="H862" s="11"/>
    </row>
    <row r="863" spans="3:8" ht="12.5">
      <c r="C863" s="11"/>
      <c r="D863" s="315"/>
      <c r="E863" s="315"/>
      <c r="F863" s="11"/>
      <c r="G863" s="11"/>
      <c r="H863" s="11"/>
    </row>
    <row r="864" spans="3:8" ht="12.5">
      <c r="C864" s="11"/>
      <c r="D864" s="315"/>
      <c r="E864" s="315"/>
      <c r="F864" s="11"/>
      <c r="G864" s="11"/>
      <c r="H864" s="11"/>
    </row>
    <row r="865" spans="3:8" ht="12.5">
      <c r="C865" s="11"/>
      <c r="D865" s="315"/>
      <c r="E865" s="315"/>
      <c r="F865" s="11"/>
      <c r="G865" s="11"/>
      <c r="H865" s="11"/>
    </row>
    <row r="866" spans="3:8" ht="12.5">
      <c r="C866" s="11"/>
      <c r="D866" s="315"/>
      <c r="E866" s="315"/>
      <c r="F866" s="11"/>
      <c r="G866" s="11"/>
      <c r="H866" s="11"/>
    </row>
    <row r="867" spans="3:8" ht="12.5">
      <c r="C867" s="11"/>
      <c r="D867" s="315"/>
      <c r="E867" s="315"/>
      <c r="F867" s="11"/>
      <c r="G867" s="11"/>
      <c r="H867" s="11"/>
    </row>
    <row r="868" spans="3:8" ht="12.5">
      <c r="C868" s="11"/>
      <c r="D868" s="315"/>
      <c r="E868" s="315"/>
      <c r="F868" s="11"/>
      <c r="G868" s="11"/>
      <c r="H868" s="11"/>
    </row>
    <row r="869" spans="3:8" ht="12.5">
      <c r="C869" s="11"/>
      <c r="D869" s="315"/>
      <c r="E869" s="315"/>
      <c r="F869" s="11"/>
      <c r="G869" s="11"/>
      <c r="H869" s="11"/>
    </row>
    <row r="870" spans="3:8" ht="12.5">
      <c r="C870" s="11"/>
      <c r="D870" s="315"/>
      <c r="E870" s="315"/>
      <c r="F870" s="11"/>
      <c r="G870" s="11"/>
      <c r="H870" s="11"/>
    </row>
    <row r="871" spans="3:8" ht="12.5">
      <c r="C871" s="11"/>
      <c r="D871" s="315"/>
      <c r="E871" s="315"/>
      <c r="F871" s="11"/>
      <c r="G871" s="11"/>
      <c r="H871" s="11"/>
    </row>
    <row r="872" spans="3:8" ht="12.5">
      <c r="C872" s="11"/>
      <c r="D872" s="315"/>
      <c r="E872" s="315"/>
      <c r="F872" s="11"/>
      <c r="G872" s="11"/>
      <c r="H872" s="11"/>
    </row>
    <row r="873" spans="3:8" ht="12.5">
      <c r="C873" s="11"/>
      <c r="D873" s="315"/>
      <c r="E873" s="315"/>
      <c r="F873" s="11"/>
      <c r="G873" s="11"/>
      <c r="H873" s="11"/>
    </row>
    <row r="874" spans="3:8" ht="12.5">
      <c r="C874" s="11"/>
      <c r="D874" s="315"/>
      <c r="E874" s="315"/>
      <c r="F874" s="11"/>
      <c r="G874" s="11"/>
      <c r="H874" s="11"/>
    </row>
    <row r="875" spans="3:8" ht="12.5">
      <c r="C875" s="11"/>
      <c r="D875" s="315"/>
      <c r="E875" s="315"/>
      <c r="F875" s="11"/>
      <c r="G875" s="11"/>
      <c r="H875" s="11"/>
    </row>
    <row r="876" spans="3:8" ht="12.5">
      <c r="C876" s="11"/>
      <c r="D876" s="315"/>
      <c r="E876" s="315"/>
      <c r="F876" s="11"/>
      <c r="G876" s="11"/>
      <c r="H876" s="11"/>
    </row>
    <row r="877" spans="3:8" ht="12.5">
      <c r="C877" s="11"/>
      <c r="D877" s="315"/>
      <c r="E877" s="315"/>
      <c r="F877" s="11"/>
      <c r="G877" s="11"/>
      <c r="H877" s="11"/>
    </row>
    <row r="878" spans="3:8" ht="12.5">
      <c r="C878" s="11"/>
      <c r="D878" s="315"/>
      <c r="E878" s="315"/>
      <c r="F878" s="11"/>
      <c r="G878" s="11"/>
      <c r="H878" s="11"/>
    </row>
    <row r="879" spans="3:8" ht="12.5">
      <c r="C879" s="11"/>
      <c r="D879" s="315"/>
      <c r="E879" s="315"/>
      <c r="F879" s="11"/>
      <c r="G879" s="11"/>
      <c r="H879" s="11"/>
    </row>
    <row r="880" spans="3:8" ht="12.5">
      <c r="C880" s="11"/>
      <c r="D880" s="315"/>
      <c r="E880" s="315"/>
      <c r="F880" s="11"/>
      <c r="G880" s="11"/>
      <c r="H880" s="11"/>
    </row>
    <row r="881" spans="3:8" ht="12.5">
      <c r="C881" s="11"/>
      <c r="D881" s="315"/>
      <c r="E881" s="315"/>
      <c r="F881" s="11"/>
      <c r="G881" s="11"/>
      <c r="H881" s="11"/>
    </row>
    <row r="882" spans="3:8" ht="12.5">
      <c r="C882" s="11"/>
      <c r="D882" s="315"/>
      <c r="E882" s="315"/>
      <c r="F882" s="11"/>
      <c r="G882" s="11"/>
      <c r="H882" s="11"/>
    </row>
    <row r="883" spans="3:8" ht="12.5">
      <c r="C883" s="11"/>
      <c r="D883" s="315"/>
      <c r="E883" s="315"/>
      <c r="F883" s="11"/>
      <c r="G883" s="11"/>
      <c r="H883" s="11"/>
    </row>
    <row r="884" spans="3:8" ht="12.5">
      <c r="C884" s="11"/>
      <c r="D884" s="315"/>
      <c r="E884" s="315"/>
      <c r="F884" s="11"/>
      <c r="G884" s="11"/>
      <c r="H884" s="11"/>
    </row>
    <row r="885" spans="3:8" ht="12.5">
      <c r="C885" s="11"/>
      <c r="D885" s="315"/>
      <c r="E885" s="315"/>
      <c r="F885" s="11"/>
      <c r="G885" s="11"/>
      <c r="H885" s="11"/>
    </row>
    <row r="886" spans="3:8" ht="12.5">
      <c r="C886" s="11"/>
      <c r="D886" s="315"/>
      <c r="E886" s="315"/>
      <c r="F886" s="11"/>
      <c r="G886" s="11"/>
      <c r="H886" s="11"/>
    </row>
    <row r="887" spans="3:8" ht="12.5">
      <c r="C887" s="11"/>
      <c r="D887" s="315"/>
      <c r="E887" s="315"/>
      <c r="F887" s="11"/>
      <c r="G887" s="11"/>
      <c r="H887" s="11"/>
    </row>
    <row r="888" spans="3:8" ht="12.5">
      <c r="C888" s="11"/>
      <c r="D888" s="315"/>
      <c r="E888" s="315"/>
      <c r="F888" s="11"/>
      <c r="G888" s="11"/>
      <c r="H888" s="11"/>
    </row>
    <row r="889" spans="3:8" ht="12.5">
      <c r="C889" s="11"/>
      <c r="D889" s="315"/>
      <c r="E889" s="315"/>
      <c r="F889" s="11"/>
      <c r="G889" s="11"/>
      <c r="H889" s="11"/>
    </row>
    <row r="890" spans="3:8" ht="12.5">
      <c r="C890" s="11"/>
      <c r="D890" s="315"/>
      <c r="E890" s="315"/>
      <c r="F890" s="11"/>
      <c r="G890" s="11"/>
      <c r="H890" s="11"/>
    </row>
    <row r="891" spans="3:8" ht="12.5">
      <c r="C891" s="11"/>
      <c r="D891" s="315"/>
      <c r="E891" s="315"/>
      <c r="F891" s="11"/>
      <c r="G891" s="11"/>
      <c r="H891" s="11"/>
    </row>
    <row r="892" spans="3:8" ht="12.5">
      <c r="C892" s="11"/>
      <c r="D892" s="315"/>
      <c r="E892" s="315"/>
      <c r="F892" s="11"/>
      <c r="G892" s="11"/>
      <c r="H892" s="11"/>
    </row>
    <row r="893" spans="3:8" ht="12.5">
      <c r="C893" s="11"/>
      <c r="D893" s="315"/>
      <c r="E893" s="315"/>
      <c r="F893" s="11"/>
      <c r="G893" s="11"/>
      <c r="H893" s="11"/>
    </row>
    <row r="894" spans="3:8" ht="12.5">
      <c r="C894" s="11"/>
      <c r="D894" s="315"/>
      <c r="E894" s="315"/>
      <c r="F894" s="11"/>
      <c r="G894" s="11"/>
      <c r="H894" s="11"/>
    </row>
    <row r="895" spans="3:8" ht="12.5">
      <c r="C895" s="11"/>
      <c r="D895" s="315"/>
      <c r="E895" s="315"/>
      <c r="F895" s="11"/>
      <c r="G895" s="11"/>
      <c r="H895" s="11"/>
    </row>
    <row r="896" spans="3:8" ht="12.5">
      <c r="C896" s="11"/>
      <c r="D896" s="315"/>
      <c r="E896" s="315"/>
      <c r="F896" s="11"/>
      <c r="G896" s="11"/>
      <c r="H896" s="11"/>
    </row>
    <row r="897" spans="3:8" ht="12.5">
      <c r="C897" s="11"/>
      <c r="D897" s="315"/>
      <c r="E897" s="315"/>
      <c r="F897" s="11"/>
      <c r="G897" s="11"/>
      <c r="H897" s="11"/>
    </row>
    <row r="898" spans="3:8" ht="12.5">
      <c r="C898" s="11"/>
      <c r="D898" s="315"/>
      <c r="E898" s="315"/>
      <c r="F898" s="11"/>
      <c r="G898" s="11"/>
      <c r="H898" s="11"/>
    </row>
    <row r="899" spans="3:8" ht="12.5">
      <c r="C899" s="11"/>
      <c r="D899" s="315"/>
      <c r="E899" s="315"/>
      <c r="F899" s="11"/>
      <c r="G899" s="11"/>
      <c r="H899" s="11"/>
    </row>
    <row r="900" spans="3:8" ht="12.5">
      <c r="C900" s="11"/>
      <c r="D900" s="315"/>
      <c r="E900" s="315"/>
      <c r="F900" s="11"/>
      <c r="G900" s="11"/>
      <c r="H900" s="11"/>
    </row>
    <row r="901" spans="3:8" ht="12.5">
      <c r="C901" s="11"/>
      <c r="D901" s="315"/>
      <c r="E901" s="315"/>
      <c r="F901" s="11"/>
      <c r="G901" s="11"/>
      <c r="H901" s="11"/>
    </row>
    <row r="902" spans="3:8" ht="12.5">
      <c r="C902" s="11"/>
      <c r="D902" s="315"/>
      <c r="E902" s="315"/>
      <c r="F902" s="11"/>
      <c r="G902" s="11"/>
      <c r="H902" s="11"/>
    </row>
    <row r="903" spans="3:8" ht="12.5">
      <c r="C903" s="11"/>
      <c r="D903" s="315"/>
      <c r="E903" s="315"/>
      <c r="F903" s="11"/>
      <c r="G903" s="11"/>
      <c r="H903" s="11"/>
    </row>
    <row r="904" spans="3:8" ht="12.5">
      <c r="C904" s="11"/>
      <c r="D904" s="315"/>
      <c r="E904" s="315"/>
      <c r="F904" s="11"/>
      <c r="G904" s="11"/>
      <c r="H904" s="11"/>
    </row>
    <row r="905" spans="3:8" ht="12.5">
      <c r="C905" s="11"/>
      <c r="D905" s="315"/>
      <c r="E905" s="315"/>
      <c r="F905" s="11"/>
      <c r="G905" s="11"/>
      <c r="H905" s="11"/>
    </row>
    <row r="906" spans="3:8" ht="12.5">
      <c r="C906" s="11"/>
      <c r="D906" s="315"/>
      <c r="E906" s="315"/>
      <c r="F906" s="11"/>
      <c r="G906" s="11"/>
      <c r="H906" s="11"/>
    </row>
    <row r="907" spans="3:8" ht="12.5">
      <c r="C907" s="11"/>
      <c r="D907" s="315"/>
      <c r="E907" s="315"/>
      <c r="F907" s="11"/>
      <c r="G907" s="11"/>
      <c r="H907" s="11"/>
    </row>
    <row r="908" spans="3:8" ht="12.5">
      <c r="C908" s="11"/>
      <c r="D908" s="315"/>
      <c r="E908" s="315"/>
      <c r="F908" s="11"/>
      <c r="G908" s="11"/>
      <c r="H908" s="11"/>
    </row>
    <row r="909" spans="3:8" ht="12.5">
      <c r="C909" s="11"/>
      <c r="D909" s="315"/>
      <c r="E909" s="315"/>
      <c r="F909" s="11"/>
      <c r="G909" s="11"/>
      <c r="H909" s="11"/>
    </row>
    <row r="910" spans="3:8" ht="12.5">
      <c r="C910" s="11"/>
      <c r="D910" s="315"/>
      <c r="E910" s="315"/>
      <c r="F910" s="11"/>
      <c r="G910" s="11"/>
      <c r="H910" s="11"/>
    </row>
    <row r="911" spans="3:8" ht="12.5">
      <c r="C911" s="11"/>
      <c r="D911" s="315"/>
      <c r="E911" s="315"/>
      <c r="F911" s="11"/>
      <c r="G911" s="11"/>
      <c r="H911" s="11"/>
    </row>
    <row r="912" spans="3:8" ht="12.5">
      <c r="C912" s="11"/>
      <c r="D912" s="315"/>
      <c r="E912" s="315"/>
      <c r="F912" s="11"/>
      <c r="G912" s="11"/>
      <c r="H912" s="11"/>
    </row>
    <row r="913" spans="3:8" ht="12.5">
      <c r="C913" s="11"/>
      <c r="D913" s="315"/>
      <c r="E913" s="315"/>
      <c r="F913" s="11"/>
      <c r="G913" s="11"/>
      <c r="H913" s="11"/>
    </row>
    <row r="914" spans="3:8" ht="12.5">
      <c r="C914" s="11"/>
      <c r="D914" s="315"/>
      <c r="E914" s="315"/>
      <c r="F914" s="11"/>
      <c r="G914" s="11"/>
      <c r="H914" s="11"/>
    </row>
    <row r="915" spans="3:8" ht="12.5">
      <c r="C915" s="11"/>
      <c r="D915" s="315"/>
      <c r="E915" s="315"/>
      <c r="F915" s="11"/>
      <c r="G915" s="11"/>
      <c r="H915" s="11"/>
    </row>
    <row r="916" spans="3:8" ht="12.5">
      <c r="C916" s="11"/>
      <c r="D916" s="315"/>
      <c r="E916" s="315"/>
      <c r="F916" s="11"/>
      <c r="G916" s="11"/>
      <c r="H916" s="11"/>
    </row>
    <row r="917" spans="3:8" ht="12.5">
      <c r="C917" s="11"/>
      <c r="D917" s="315"/>
      <c r="E917" s="315"/>
      <c r="F917" s="11"/>
      <c r="G917" s="11"/>
      <c r="H917" s="11"/>
    </row>
    <row r="918" spans="3:8" ht="12.5">
      <c r="C918" s="11"/>
      <c r="D918" s="315"/>
      <c r="E918" s="315"/>
      <c r="F918" s="11"/>
      <c r="G918" s="11"/>
      <c r="H918" s="11"/>
    </row>
    <row r="919" spans="3:8" ht="12.5">
      <c r="C919" s="11"/>
      <c r="D919" s="315"/>
      <c r="E919" s="315"/>
      <c r="F919" s="11"/>
      <c r="G919" s="11"/>
      <c r="H919" s="11"/>
    </row>
    <row r="920" spans="3:8" ht="12.5">
      <c r="C920" s="11"/>
      <c r="D920" s="315"/>
      <c r="E920" s="315"/>
      <c r="F920" s="11"/>
      <c r="G920" s="11"/>
      <c r="H920" s="11"/>
    </row>
    <row r="921" spans="3:8" ht="12.5">
      <c r="C921" s="11"/>
      <c r="D921" s="315"/>
      <c r="E921" s="315"/>
      <c r="F921" s="11"/>
      <c r="G921" s="11"/>
      <c r="H921" s="11"/>
    </row>
  </sheetData>
  <hyperlinks>
    <hyperlink ref="C13" r:id="rId1" xr:uid="{00000000-0004-0000-1A00-000000000000}"/>
    <hyperlink ref="B17" location="Sommaire!A1" display="[Retour Sommaire]" xr:uid="{00000000-0004-0000-1A00-000001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I921"/>
  <sheetViews>
    <sheetView workbookViewId="0"/>
  </sheetViews>
  <sheetFormatPr baseColWidth="10" defaultColWidth="12.6328125" defaultRowHeight="15.75" customHeight="1"/>
  <cols>
    <col min="2" max="2" width="16.90625" customWidth="1"/>
    <col min="3" max="5" width="23.7265625" customWidth="1"/>
    <col min="6" max="6" width="36.90625" customWidth="1"/>
    <col min="7" max="8" width="17.26953125" customWidth="1"/>
  </cols>
  <sheetData>
    <row r="1" spans="1:9" ht="20">
      <c r="A1" s="243" t="s">
        <v>34</v>
      </c>
      <c r="C1" s="11"/>
      <c r="D1" s="315"/>
      <c r="E1" s="315"/>
      <c r="F1" s="11"/>
      <c r="G1" s="11"/>
      <c r="H1" s="11"/>
    </row>
    <row r="2" spans="1:9" ht="24" customHeight="1">
      <c r="C2" s="11"/>
      <c r="D2" s="315"/>
      <c r="E2" s="315"/>
      <c r="F2" s="11"/>
      <c r="G2" s="11"/>
      <c r="H2" s="11"/>
    </row>
    <row r="3" spans="1:9" ht="44.25" customHeight="1">
      <c r="A3" s="234" t="s">
        <v>661</v>
      </c>
      <c r="B3" s="38"/>
      <c r="C3" s="38"/>
      <c r="D3" s="38"/>
      <c r="E3" s="184"/>
      <c r="F3" s="184"/>
      <c r="G3" s="97" t="s">
        <v>620</v>
      </c>
      <c r="H3" s="106"/>
      <c r="I3" s="38"/>
    </row>
    <row r="4" spans="1:9" ht="44.25" customHeight="1">
      <c r="A4" s="38"/>
      <c r="B4" s="38"/>
      <c r="C4" s="38"/>
      <c r="D4" s="38"/>
      <c r="E4" s="184"/>
      <c r="F4" s="184"/>
      <c r="G4" s="68"/>
      <c r="H4" s="68"/>
      <c r="I4" s="38"/>
    </row>
    <row r="5" spans="1:9" ht="44.25" customHeight="1">
      <c r="A5" s="38"/>
      <c r="B5" s="592"/>
      <c r="C5" s="593" t="s">
        <v>662</v>
      </c>
      <c r="D5" s="593" t="s">
        <v>663</v>
      </c>
      <c r="E5" s="184"/>
      <c r="F5" s="184"/>
      <c r="G5" s="68"/>
      <c r="H5" s="68"/>
      <c r="I5" s="38"/>
    </row>
    <row r="6" spans="1:9" ht="44.25" customHeight="1">
      <c r="A6" s="38"/>
      <c r="B6" s="593" t="s">
        <v>664</v>
      </c>
      <c r="C6" s="594">
        <v>0.27</v>
      </c>
      <c r="D6" s="594">
        <v>0.8</v>
      </c>
      <c r="E6" s="184"/>
      <c r="F6" s="184"/>
      <c r="G6" s="68"/>
      <c r="H6" s="68"/>
      <c r="I6" s="38"/>
    </row>
    <row r="7" spans="1:9" ht="44.25" customHeight="1">
      <c r="A7" s="38"/>
      <c r="B7" s="593" t="s">
        <v>665</v>
      </c>
      <c r="C7" s="594">
        <v>0.21</v>
      </c>
      <c r="D7" s="594">
        <v>0.85</v>
      </c>
      <c r="E7" s="184"/>
      <c r="F7" s="184"/>
      <c r="G7" s="68"/>
      <c r="H7" s="68"/>
      <c r="I7" s="38"/>
    </row>
    <row r="8" spans="1:9" ht="44.25" customHeight="1">
      <c r="A8" s="38"/>
      <c r="B8" s="593" t="s">
        <v>666</v>
      </c>
      <c r="C8" s="594">
        <v>0.38</v>
      </c>
      <c r="D8" s="594">
        <v>0.74</v>
      </c>
      <c r="E8" s="184"/>
      <c r="F8" s="184"/>
      <c r="G8" s="68"/>
      <c r="H8" s="68"/>
      <c r="I8" s="38"/>
    </row>
    <row r="9" spans="1:9" ht="44.25" customHeight="1">
      <c r="A9" s="38"/>
      <c r="B9" s="593" t="s">
        <v>667</v>
      </c>
      <c r="C9" s="594">
        <v>0.55000000000000004</v>
      </c>
      <c r="D9" s="594">
        <v>0.71</v>
      </c>
      <c r="E9" s="184"/>
      <c r="F9" s="184"/>
      <c r="G9" s="68"/>
      <c r="H9" s="68"/>
      <c r="I9" s="38"/>
    </row>
    <row r="10" spans="1:9" ht="44.25" customHeight="1">
      <c r="A10" s="38"/>
      <c r="B10" s="595" t="s">
        <v>668</v>
      </c>
      <c r="C10" s="594">
        <v>0.55000000000000004</v>
      </c>
      <c r="D10" s="596">
        <v>0.64500000000000002</v>
      </c>
      <c r="E10" s="184"/>
      <c r="F10" s="184"/>
      <c r="G10" s="68"/>
      <c r="H10" s="68"/>
      <c r="I10" s="38"/>
    </row>
    <row r="11" spans="1:9" ht="44.25" customHeight="1">
      <c r="A11" s="38"/>
      <c r="B11" s="593" t="s">
        <v>669</v>
      </c>
      <c r="C11" s="594">
        <v>0.79</v>
      </c>
      <c r="D11" s="594">
        <v>0.44</v>
      </c>
      <c r="E11" s="184"/>
      <c r="F11" s="184"/>
      <c r="G11" s="68"/>
      <c r="H11" s="68"/>
      <c r="I11" s="38"/>
    </row>
    <row r="12" spans="1:9" ht="44.25" customHeight="1">
      <c r="A12" s="68"/>
      <c r="B12" s="68"/>
      <c r="C12" s="184"/>
      <c r="D12" s="184"/>
      <c r="E12" s="184"/>
      <c r="F12" s="184"/>
      <c r="G12" s="68"/>
      <c r="H12" s="68"/>
      <c r="I12" s="38"/>
    </row>
    <row r="13" spans="1:9" ht="15.5">
      <c r="B13" s="20" t="s">
        <v>58</v>
      </c>
      <c r="C13" s="21" t="s">
        <v>670</v>
      </c>
      <c r="D13" s="315"/>
      <c r="E13" s="315"/>
      <c r="G13" s="11"/>
      <c r="H13" s="11"/>
    </row>
    <row r="14" spans="1:9" ht="15.5">
      <c r="C14" s="11"/>
      <c r="D14" s="315"/>
      <c r="E14" s="315"/>
      <c r="F14" s="46"/>
      <c r="G14" s="11"/>
      <c r="H14" s="11"/>
    </row>
    <row r="15" spans="1:9" ht="12.5">
      <c r="C15" s="11"/>
      <c r="D15" s="315"/>
      <c r="E15" s="315"/>
      <c r="F15" s="11"/>
      <c r="G15" s="11"/>
      <c r="H15" s="11"/>
    </row>
    <row r="16" spans="1:9" ht="12.5">
      <c r="C16" s="11"/>
      <c r="D16" s="315"/>
      <c r="E16" s="315"/>
      <c r="F16" s="11"/>
      <c r="G16" s="11"/>
      <c r="H16" s="11"/>
    </row>
    <row r="17" spans="2:8" ht="19">
      <c r="B17" s="29" t="s">
        <v>66</v>
      </c>
      <c r="C17" s="11"/>
      <c r="D17" s="315"/>
      <c r="E17" s="315"/>
      <c r="F17" s="11"/>
      <c r="G17" s="11"/>
      <c r="H17" s="11"/>
    </row>
    <row r="18" spans="2:8" ht="12.5">
      <c r="C18" s="11"/>
      <c r="D18" s="315"/>
      <c r="E18" s="315"/>
      <c r="F18" s="11"/>
      <c r="G18" s="11"/>
      <c r="H18" s="11"/>
    </row>
    <row r="19" spans="2:8" ht="12.5">
      <c r="C19" s="11"/>
      <c r="D19" s="315"/>
      <c r="E19" s="315"/>
      <c r="F19" s="11"/>
      <c r="G19" s="11"/>
      <c r="H19" s="11"/>
    </row>
    <row r="20" spans="2:8" ht="12.5">
      <c r="C20" s="11"/>
      <c r="D20" s="315"/>
      <c r="E20" s="315"/>
      <c r="F20" s="11"/>
      <c r="G20" s="11"/>
      <c r="H20" s="11"/>
    </row>
    <row r="21" spans="2:8" ht="12.5">
      <c r="C21" s="11"/>
      <c r="D21" s="315"/>
      <c r="E21" s="315"/>
      <c r="F21" s="11"/>
      <c r="G21" s="11"/>
      <c r="H21" s="11"/>
    </row>
    <row r="22" spans="2:8" ht="12.5">
      <c r="C22" s="11"/>
      <c r="D22" s="315"/>
      <c r="E22" s="315"/>
      <c r="F22" s="11"/>
      <c r="G22" s="11"/>
      <c r="H22" s="11"/>
    </row>
    <row r="23" spans="2:8" ht="12.5">
      <c r="C23" s="11"/>
      <c r="D23" s="315"/>
      <c r="E23" s="315"/>
      <c r="F23" s="11"/>
      <c r="G23" s="11"/>
      <c r="H23" s="11"/>
    </row>
    <row r="24" spans="2:8" ht="12.5">
      <c r="C24" s="11"/>
      <c r="D24" s="315"/>
      <c r="E24" s="315"/>
      <c r="F24" s="11"/>
      <c r="G24" s="11"/>
      <c r="H24" s="11"/>
    </row>
    <row r="25" spans="2:8" ht="12.5">
      <c r="C25" s="11"/>
      <c r="D25" s="315"/>
      <c r="E25" s="315"/>
      <c r="F25" s="11"/>
      <c r="G25" s="11"/>
      <c r="H25" s="11"/>
    </row>
    <row r="26" spans="2:8" ht="12.5">
      <c r="C26" s="11"/>
      <c r="D26" s="315"/>
      <c r="E26" s="315"/>
      <c r="F26" s="11"/>
      <c r="G26" s="11"/>
      <c r="H26" s="11"/>
    </row>
    <row r="27" spans="2:8" ht="12.5">
      <c r="C27" s="11"/>
      <c r="D27" s="315"/>
      <c r="E27" s="315"/>
      <c r="F27" s="11"/>
      <c r="G27" s="11"/>
      <c r="H27" s="11"/>
    </row>
    <row r="28" spans="2:8" ht="12.5">
      <c r="C28" s="11"/>
      <c r="D28" s="315"/>
      <c r="E28" s="315"/>
      <c r="F28" s="11"/>
      <c r="G28" s="11"/>
      <c r="H28" s="11"/>
    </row>
    <row r="29" spans="2:8" ht="12.5">
      <c r="C29" s="11"/>
      <c r="D29" s="315"/>
      <c r="E29" s="315"/>
      <c r="F29" s="11"/>
      <c r="G29" s="11"/>
      <c r="H29" s="11"/>
    </row>
    <row r="30" spans="2:8" ht="12.5">
      <c r="C30" s="11"/>
      <c r="D30" s="315"/>
      <c r="E30" s="315"/>
      <c r="F30" s="11"/>
      <c r="G30" s="11"/>
      <c r="H30" s="11"/>
    </row>
    <row r="31" spans="2:8" ht="12.5">
      <c r="C31" s="11"/>
      <c r="D31" s="315"/>
      <c r="E31" s="315"/>
      <c r="F31" s="11"/>
      <c r="G31" s="11"/>
      <c r="H31" s="11"/>
    </row>
    <row r="32" spans="2:8" ht="12.5">
      <c r="C32" s="11"/>
      <c r="D32" s="315"/>
      <c r="E32" s="315"/>
      <c r="F32" s="11"/>
      <c r="G32" s="11"/>
      <c r="H32" s="11"/>
    </row>
    <row r="33" spans="3:8" ht="12.5">
      <c r="C33" s="11"/>
      <c r="D33" s="315"/>
      <c r="E33" s="315"/>
      <c r="F33" s="11"/>
      <c r="G33" s="11"/>
      <c r="H33" s="11"/>
    </row>
    <row r="34" spans="3:8" ht="12.5">
      <c r="C34" s="11"/>
      <c r="D34" s="315"/>
      <c r="E34" s="315"/>
      <c r="F34" s="11"/>
      <c r="G34" s="11"/>
      <c r="H34" s="11"/>
    </row>
    <row r="35" spans="3:8" ht="12.5">
      <c r="C35" s="11"/>
      <c r="D35" s="315"/>
      <c r="E35" s="315"/>
      <c r="F35" s="11"/>
      <c r="G35" s="11"/>
      <c r="H35" s="11"/>
    </row>
    <row r="36" spans="3:8" ht="12.5">
      <c r="C36" s="11"/>
      <c r="D36" s="315"/>
      <c r="E36" s="315"/>
      <c r="F36" s="11"/>
      <c r="G36" s="11"/>
      <c r="H36" s="11"/>
    </row>
    <row r="37" spans="3:8" ht="12.5">
      <c r="C37" s="11"/>
      <c r="D37" s="315"/>
      <c r="E37" s="315"/>
      <c r="F37" s="11"/>
      <c r="G37" s="11"/>
      <c r="H37" s="11"/>
    </row>
    <row r="38" spans="3:8" ht="12.5">
      <c r="C38" s="11"/>
      <c r="D38" s="315"/>
      <c r="E38" s="315"/>
      <c r="F38" s="11"/>
      <c r="G38" s="11"/>
      <c r="H38" s="11"/>
    </row>
    <row r="39" spans="3:8" ht="12.5">
      <c r="C39" s="11"/>
      <c r="D39" s="315"/>
      <c r="E39" s="315"/>
      <c r="F39" s="11"/>
      <c r="G39" s="11"/>
      <c r="H39" s="11"/>
    </row>
    <row r="40" spans="3:8" ht="12.5">
      <c r="C40" s="11"/>
      <c r="D40" s="315"/>
      <c r="E40" s="315"/>
      <c r="F40" s="11"/>
      <c r="G40" s="11"/>
      <c r="H40" s="11"/>
    </row>
    <row r="41" spans="3:8" ht="12.5">
      <c r="C41" s="11"/>
      <c r="D41" s="315"/>
      <c r="E41" s="315"/>
      <c r="F41" s="11"/>
      <c r="G41" s="11"/>
      <c r="H41" s="11"/>
    </row>
    <row r="42" spans="3:8" ht="12.5">
      <c r="C42" s="11"/>
      <c r="D42" s="315"/>
      <c r="E42" s="315"/>
      <c r="F42" s="11"/>
      <c r="G42" s="11"/>
      <c r="H42" s="11"/>
    </row>
    <row r="43" spans="3:8" ht="12.5">
      <c r="C43" s="11"/>
      <c r="D43" s="315"/>
      <c r="E43" s="315"/>
      <c r="F43" s="11"/>
      <c r="G43" s="11"/>
      <c r="H43" s="11"/>
    </row>
    <row r="44" spans="3:8" ht="12.5">
      <c r="C44" s="11"/>
      <c r="D44" s="315"/>
      <c r="E44" s="315"/>
      <c r="F44" s="11"/>
      <c r="G44" s="11"/>
      <c r="H44" s="11"/>
    </row>
    <row r="45" spans="3:8" ht="12.5">
      <c r="C45" s="11"/>
      <c r="D45" s="315"/>
      <c r="E45" s="315"/>
      <c r="F45" s="11"/>
      <c r="G45" s="11"/>
      <c r="H45" s="11"/>
    </row>
    <row r="46" spans="3:8" ht="12.5">
      <c r="C46" s="11"/>
      <c r="D46" s="315"/>
      <c r="E46" s="315"/>
      <c r="F46" s="11"/>
      <c r="G46" s="11"/>
      <c r="H46" s="11"/>
    </row>
    <row r="47" spans="3:8" ht="12.5">
      <c r="C47" s="11"/>
      <c r="D47" s="315"/>
      <c r="E47" s="315"/>
      <c r="F47" s="11"/>
      <c r="G47" s="11"/>
      <c r="H47" s="11"/>
    </row>
    <row r="48" spans="3:8" ht="12.5">
      <c r="C48" s="11"/>
      <c r="D48" s="315"/>
      <c r="E48" s="315"/>
      <c r="F48" s="11"/>
      <c r="G48" s="11"/>
      <c r="H48" s="11"/>
    </row>
    <row r="49" spans="3:8" ht="12.5">
      <c r="C49" s="11"/>
      <c r="D49" s="315"/>
      <c r="E49" s="315"/>
      <c r="F49" s="11"/>
      <c r="G49" s="11"/>
      <c r="H49" s="11"/>
    </row>
    <row r="50" spans="3:8" ht="12.5">
      <c r="C50" s="11"/>
      <c r="D50" s="315"/>
      <c r="E50" s="315"/>
      <c r="F50" s="11"/>
      <c r="G50" s="11"/>
      <c r="H50" s="11"/>
    </row>
    <row r="51" spans="3:8" ht="12.5">
      <c r="C51" s="11"/>
      <c r="D51" s="315"/>
      <c r="E51" s="315"/>
      <c r="F51" s="11"/>
      <c r="G51" s="11"/>
      <c r="H51" s="11"/>
    </row>
    <row r="52" spans="3:8" ht="12.5">
      <c r="C52" s="11"/>
      <c r="D52" s="315"/>
      <c r="E52" s="315"/>
      <c r="F52" s="11"/>
      <c r="G52" s="11"/>
      <c r="H52" s="11"/>
    </row>
    <row r="53" spans="3:8" ht="12.5">
      <c r="C53" s="11"/>
      <c r="D53" s="315"/>
      <c r="E53" s="315"/>
      <c r="F53" s="11"/>
      <c r="G53" s="11"/>
      <c r="H53" s="11"/>
    </row>
    <row r="54" spans="3:8" ht="12.5">
      <c r="C54" s="11"/>
      <c r="D54" s="315"/>
      <c r="E54" s="315"/>
      <c r="F54" s="11"/>
      <c r="G54" s="11"/>
      <c r="H54" s="11"/>
    </row>
    <row r="55" spans="3:8" ht="12.5">
      <c r="C55" s="11"/>
      <c r="D55" s="315"/>
      <c r="E55" s="315"/>
      <c r="F55" s="11"/>
      <c r="G55" s="11"/>
      <c r="H55" s="11"/>
    </row>
    <row r="56" spans="3:8" ht="12.5">
      <c r="C56" s="11"/>
      <c r="D56" s="315"/>
      <c r="E56" s="315"/>
      <c r="F56" s="11"/>
      <c r="G56" s="11"/>
      <c r="H56" s="11"/>
    </row>
    <row r="57" spans="3:8" ht="12.5">
      <c r="C57" s="11"/>
      <c r="D57" s="315"/>
      <c r="E57" s="315"/>
      <c r="F57" s="11"/>
      <c r="G57" s="11"/>
      <c r="H57" s="11"/>
    </row>
    <row r="58" spans="3:8" ht="12.5">
      <c r="C58" s="11"/>
      <c r="D58" s="315"/>
      <c r="E58" s="315"/>
      <c r="F58" s="11"/>
      <c r="G58" s="11"/>
      <c r="H58" s="11"/>
    </row>
    <row r="59" spans="3:8" ht="12.5">
      <c r="C59" s="11"/>
      <c r="D59" s="315"/>
      <c r="E59" s="315"/>
      <c r="F59" s="11"/>
      <c r="G59" s="11"/>
      <c r="H59" s="11"/>
    </row>
    <row r="60" spans="3:8" ht="12.5">
      <c r="C60" s="11"/>
      <c r="D60" s="315"/>
      <c r="E60" s="315"/>
      <c r="F60" s="11"/>
      <c r="G60" s="11"/>
      <c r="H60" s="11"/>
    </row>
    <row r="61" spans="3:8" ht="12.5">
      <c r="C61" s="11"/>
      <c r="D61" s="315"/>
      <c r="E61" s="315"/>
      <c r="F61" s="11"/>
      <c r="G61" s="11"/>
      <c r="H61" s="11"/>
    </row>
    <row r="62" spans="3:8" ht="12.5">
      <c r="C62" s="11"/>
      <c r="D62" s="315"/>
      <c r="E62" s="315"/>
      <c r="F62" s="11"/>
      <c r="G62" s="11"/>
      <c r="H62" s="11"/>
    </row>
    <row r="63" spans="3:8" ht="12.5">
      <c r="C63" s="11"/>
      <c r="D63" s="315"/>
      <c r="E63" s="315"/>
      <c r="F63" s="11"/>
      <c r="G63" s="11"/>
      <c r="H63" s="11"/>
    </row>
    <row r="64" spans="3:8" ht="12.5">
      <c r="C64" s="11"/>
      <c r="D64" s="315"/>
      <c r="E64" s="315"/>
      <c r="F64" s="11"/>
      <c r="G64" s="11"/>
      <c r="H64" s="11"/>
    </row>
    <row r="65" spans="3:8" ht="12.5">
      <c r="C65" s="11"/>
      <c r="D65" s="315"/>
      <c r="E65" s="315"/>
      <c r="F65" s="11"/>
      <c r="G65" s="11"/>
      <c r="H65" s="11"/>
    </row>
    <row r="66" spans="3:8" ht="12.5">
      <c r="C66" s="11"/>
      <c r="D66" s="315"/>
      <c r="E66" s="315"/>
      <c r="F66" s="11"/>
      <c r="G66" s="11"/>
      <c r="H66" s="11"/>
    </row>
    <row r="67" spans="3:8" ht="12.5">
      <c r="C67" s="11"/>
      <c r="D67" s="315"/>
      <c r="E67" s="315"/>
      <c r="F67" s="11"/>
      <c r="G67" s="11"/>
      <c r="H67" s="11"/>
    </row>
    <row r="68" spans="3:8" ht="12.5">
      <c r="C68" s="11"/>
      <c r="D68" s="315"/>
      <c r="E68" s="315"/>
      <c r="F68" s="11"/>
      <c r="G68" s="11"/>
      <c r="H68" s="11"/>
    </row>
    <row r="69" spans="3:8" ht="12.5">
      <c r="C69" s="11"/>
      <c r="D69" s="315"/>
      <c r="E69" s="315"/>
      <c r="F69" s="11"/>
      <c r="G69" s="11"/>
      <c r="H69" s="11"/>
    </row>
    <row r="70" spans="3:8" ht="12.5">
      <c r="C70" s="11"/>
      <c r="D70" s="315"/>
      <c r="E70" s="315"/>
      <c r="F70" s="11"/>
      <c r="G70" s="11"/>
      <c r="H70" s="11"/>
    </row>
    <row r="71" spans="3:8" ht="12.5">
      <c r="C71" s="11"/>
      <c r="D71" s="315"/>
      <c r="E71" s="315"/>
      <c r="F71" s="11"/>
      <c r="G71" s="11"/>
      <c r="H71" s="11"/>
    </row>
    <row r="72" spans="3:8" ht="12.5">
      <c r="C72" s="11"/>
      <c r="D72" s="315"/>
      <c r="E72" s="315"/>
      <c r="F72" s="11"/>
      <c r="G72" s="11"/>
      <c r="H72" s="11"/>
    </row>
    <row r="73" spans="3:8" ht="12.5">
      <c r="C73" s="11"/>
      <c r="D73" s="315"/>
      <c r="E73" s="315"/>
      <c r="F73" s="11"/>
      <c r="G73" s="11"/>
      <c r="H73" s="11"/>
    </row>
    <row r="74" spans="3:8" ht="12.5">
      <c r="C74" s="11"/>
      <c r="D74" s="315"/>
      <c r="E74" s="315"/>
      <c r="F74" s="11"/>
      <c r="G74" s="11"/>
      <c r="H74" s="11"/>
    </row>
    <row r="75" spans="3:8" ht="12.5">
      <c r="C75" s="11"/>
      <c r="D75" s="315"/>
      <c r="E75" s="315"/>
      <c r="F75" s="11"/>
      <c r="G75" s="11"/>
      <c r="H75" s="11"/>
    </row>
    <row r="76" spans="3:8" ht="12.5">
      <c r="C76" s="11"/>
      <c r="D76" s="315"/>
      <c r="E76" s="315"/>
      <c r="F76" s="11"/>
      <c r="G76" s="11"/>
      <c r="H76" s="11"/>
    </row>
    <row r="77" spans="3:8" ht="12.5">
      <c r="C77" s="11"/>
      <c r="D77" s="315"/>
      <c r="E77" s="315"/>
      <c r="F77" s="11"/>
      <c r="G77" s="11"/>
      <c r="H77" s="11"/>
    </row>
    <row r="78" spans="3:8" ht="12.5">
      <c r="C78" s="11"/>
      <c r="D78" s="315"/>
      <c r="E78" s="315"/>
      <c r="F78" s="11"/>
      <c r="G78" s="11"/>
      <c r="H78" s="11"/>
    </row>
    <row r="79" spans="3:8" ht="12.5">
      <c r="C79" s="11"/>
      <c r="D79" s="315"/>
      <c r="E79" s="315"/>
      <c r="F79" s="11"/>
      <c r="G79" s="11"/>
      <c r="H79" s="11"/>
    </row>
    <row r="80" spans="3:8" ht="12.5">
      <c r="C80" s="11"/>
      <c r="D80" s="315"/>
      <c r="E80" s="315"/>
      <c r="F80" s="11"/>
      <c r="G80" s="11"/>
      <c r="H80" s="11"/>
    </row>
    <row r="81" spans="3:8" ht="12.5">
      <c r="C81" s="11"/>
      <c r="D81" s="315"/>
      <c r="E81" s="315"/>
      <c r="F81" s="11"/>
      <c r="G81" s="11"/>
      <c r="H81" s="11"/>
    </row>
    <row r="82" spans="3:8" ht="12.5">
      <c r="C82" s="11"/>
      <c r="D82" s="315"/>
      <c r="E82" s="315"/>
      <c r="F82" s="11"/>
      <c r="G82" s="11"/>
      <c r="H82" s="11"/>
    </row>
    <row r="83" spans="3:8" ht="12.5">
      <c r="C83" s="11"/>
      <c r="D83" s="315"/>
      <c r="E83" s="315"/>
      <c r="F83" s="11"/>
      <c r="G83" s="11"/>
      <c r="H83" s="11"/>
    </row>
    <row r="84" spans="3:8" ht="12.5">
      <c r="C84" s="11"/>
      <c r="D84" s="315"/>
      <c r="E84" s="315"/>
      <c r="F84" s="11"/>
      <c r="G84" s="11"/>
      <c r="H84" s="11"/>
    </row>
    <row r="85" spans="3:8" ht="12.5">
      <c r="C85" s="11"/>
      <c r="D85" s="315"/>
      <c r="E85" s="315"/>
      <c r="F85" s="11"/>
      <c r="G85" s="11"/>
      <c r="H85" s="11"/>
    </row>
    <row r="86" spans="3:8" ht="12.5">
      <c r="C86" s="11"/>
      <c r="D86" s="315"/>
      <c r="E86" s="315"/>
      <c r="F86" s="11"/>
      <c r="G86" s="11"/>
      <c r="H86" s="11"/>
    </row>
    <row r="87" spans="3:8" ht="12.5">
      <c r="C87" s="11"/>
      <c r="D87" s="315"/>
      <c r="E87" s="315"/>
      <c r="F87" s="11"/>
      <c r="G87" s="11"/>
      <c r="H87" s="11"/>
    </row>
    <row r="88" spans="3:8" ht="12.5">
      <c r="C88" s="11"/>
      <c r="D88" s="315"/>
      <c r="E88" s="315"/>
      <c r="F88" s="11"/>
      <c r="G88" s="11"/>
      <c r="H88" s="11"/>
    </row>
    <row r="89" spans="3:8" ht="12.5">
      <c r="C89" s="11"/>
      <c r="D89" s="315"/>
      <c r="E89" s="315"/>
      <c r="F89" s="11"/>
      <c r="G89" s="11"/>
      <c r="H89" s="11"/>
    </row>
    <row r="90" spans="3:8" ht="12.5">
      <c r="C90" s="11"/>
      <c r="D90" s="315"/>
      <c r="E90" s="315"/>
      <c r="F90" s="11"/>
      <c r="G90" s="11"/>
      <c r="H90" s="11"/>
    </row>
    <row r="91" spans="3:8" ht="12.5">
      <c r="C91" s="11"/>
      <c r="D91" s="315"/>
      <c r="E91" s="315"/>
      <c r="F91" s="11"/>
      <c r="G91" s="11"/>
      <c r="H91" s="11"/>
    </row>
    <row r="92" spans="3:8" ht="12.5">
      <c r="C92" s="11"/>
      <c r="D92" s="315"/>
      <c r="E92" s="315"/>
      <c r="F92" s="11"/>
      <c r="G92" s="11"/>
      <c r="H92" s="11"/>
    </row>
    <row r="93" spans="3:8" ht="12.5">
      <c r="C93" s="11"/>
      <c r="D93" s="315"/>
      <c r="E93" s="315"/>
      <c r="F93" s="11"/>
      <c r="G93" s="11"/>
      <c r="H93" s="11"/>
    </row>
    <row r="94" spans="3:8" ht="12.5">
      <c r="C94" s="11"/>
      <c r="D94" s="315"/>
      <c r="E94" s="315"/>
      <c r="F94" s="11"/>
      <c r="G94" s="11"/>
      <c r="H94" s="11"/>
    </row>
    <row r="95" spans="3:8" ht="12.5">
      <c r="C95" s="11"/>
      <c r="D95" s="315"/>
      <c r="E95" s="315"/>
      <c r="F95" s="11"/>
      <c r="G95" s="11"/>
      <c r="H95" s="11"/>
    </row>
    <row r="96" spans="3:8" ht="12.5">
      <c r="C96" s="11"/>
      <c r="D96" s="315"/>
      <c r="E96" s="315"/>
      <c r="F96" s="11"/>
      <c r="G96" s="11"/>
      <c r="H96" s="11"/>
    </row>
    <row r="97" spans="3:8" ht="12.5">
      <c r="C97" s="11"/>
      <c r="D97" s="315"/>
      <c r="E97" s="315"/>
      <c r="F97" s="11"/>
      <c r="G97" s="11"/>
      <c r="H97" s="11"/>
    </row>
    <row r="98" spans="3:8" ht="12.5">
      <c r="C98" s="11"/>
      <c r="D98" s="315"/>
      <c r="E98" s="315"/>
      <c r="F98" s="11"/>
      <c r="G98" s="11"/>
      <c r="H98" s="11"/>
    </row>
    <row r="99" spans="3:8" ht="12.5">
      <c r="C99" s="11"/>
      <c r="D99" s="315"/>
      <c r="E99" s="315"/>
      <c r="F99" s="11"/>
      <c r="G99" s="11"/>
      <c r="H99" s="11"/>
    </row>
    <row r="100" spans="3:8" ht="12.5">
      <c r="C100" s="11"/>
      <c r="D100" s="315"/>
      <c r="E100" s="315"/>
      <c r="F100" s="11"/>
      <c r="G100" s="11"/>
      <c r="H100" s="11"/>
    </row>
    <row r="101" spans="3:8" ht="12.5">
      <c r="C101" s="11"/>
      <c r="D101" s="315"/>
      <c r="E101" s="315"/>
      <c r="F101" s="11"/>
      <c r="G101" s="11"/>
      <c r="H101" s="11"/>
    </row>
    <row r="102" spans="3:8" ht="12.5">
      <c r="C102" s="11"/>
      <c r="D102" s="315"/>
      <c r="E102" s="315"/>
      <c r="F102" s="11"/>
      <c r="G102" s="11"/>
      <c r="H102" s="11"/>
    </row>
    <row r="103" spans="3:8" ht="12.5">
      <c r="C103" s="11"/>
      <c r="D103" s="315"/>
      <c r="E103" s="315"/>
      <c r="F103" s="11"/>
      <c r="G103" s="11"/>
      <c r="H103" s="11"/>
    </row>
    <row r="104" spans="3:8" ht="12.5">
      <c r="C104" s="11"/>
      <c r="D104" s="315"/>
      <c r="E104" s="315"/>
      <c r="F104" s="11"/>
      <c r="G104" s="11"/>
      <c r="H104" s="11"/>
    </row>
    <row r="105" spans="3:8" ht="12.5">
      <c r="C105" s="11"/>
      <c r="D105" s="315"/>
      <c r="E105" s="315"/>
      <c r="F105" s="11"/>
      <c r="G105" s="11"/>
      <c r="H105" s="11"/>
    </row>
    <row r="106" spans="3:8" ht="12.5">
      <c r="C106" s="11"/>
      <c r="D106" s="315"/>
      <c r="E106" s="315"/>
      <c r="F106" s="11"/>
      <c r="G106" s="11"/>
      <c r="H106" s="11"/>
    </row>
    <row r="107" spans="3:8" ht="12.5">
      <c r="C107" s="11"/>
      <c r="D107" s="315"/>
      <c r="E107" s="315"/>
      <c r="F107" s="11"/>
      <c r="G107" s="11"/>
      <c r="H107" s="11"/>
    </row>
    <row r="108" spans="3:8" ht="12.5">
      <c r="C108" s="11"/>
      <c r="D108" s="315"/>
      <c r="E108" s="315"/>
      <c r="F108" s="11"/>
      <c r="G108" s="11"/>
      <c r="H108" s="11"/>
    </row>
    <row r="109" spans="3:8" ht="12.5">
      <c r="C109" s="11"/>
      <c r="D109" s="315"/>
      <c r="E109" s="315"/>
      <c r="F109" s="11"/>
      <c r="G109" s="11"/>
      <c r="H109" s="11"/>
    </row>
    <row r="110" spans="3:8" ht="12.5">
      <c r="C110" s="11"/>
      <c r="D110" s="315"/>
      <c r="E110" s="315"/>
      <c r="F110" s="11"/>
      <c r="G110" s="11"/>
      <c r="H110" s="11"/>
    </row>
    <row r="111" spans="3:8" ht="12.5">
      <c r="C111" s="11"/>
      <c r="D111" s="315"/>
      <c r="E111" s="315"/>
      <c r="F111" s="11"/>
      <c r="G111" s="11"/>
      <c r="H111" s="11"/>
    </row>
    <row r="112" spans="3:8" ht="12.5">
      <c r="C112" s="11"/>
      <c r="D112" s="315"/>
      <c r="E112" s="315"/>
      <c r="F112" s="11"/>
      <c r="G112" s="11"/>
      <c r="H112" s="11"/>
    </row>
    <row r="113" spans="3:8" ht="12.5">
      <c r="C113" s="11"/>
      <c r="D113" s="315"/>
      <c r="E113" s="315"/>
      <c r="F113" s="11"/>
      <c r="G113" s="11"/>
      <c r="H113" s="11"/>
    </row>
    <row r="114" spans="3:8" ht="12.5">
      <c r="C114" s="11"/>
      <c r="D114" s="315"/>
      <c r="E114" s="315"/>
      <c r="F114" s="11"/>
      <c r="G114" s="11"/>
      <c r="H114" s="11"/>
    </row>
    <row r="115" spans="3:8" ht="12.5">
      <c r="C115" s="11"/>
      <c r="D115" s="315"/>
      <c r="E115" s="315"/>
      <c r="F115" s="11"/>
      <c r="G115" s="11"/>
      <c r="H115" s="11"/>
    </row>
    <row r="116" spans="3:8" ht="12.5">
      <c r="C116" s="11"/>
      <c r="D116" s="315"/>
      <c r="E116" s="315"/>
      <c r="F116" s="11"/>
      <c r="G116" s="11"/>
      <c r="H116" s="11"/>
    </row>
    <row r="117" spans="3:8" ht="12.5">
      <c r="C117" s="11"/>
      <c r="D117" s="315"/>
      <c r="E117" s="315"/>
      <c r="F117" s="11"/>
      <c r="G117" s="11"/>
      <c r="H117" s="11"/>
    </row>
    <row r="118" spans="3:8" ht="12.5">
      <c r="C118" s="11"/>
      <c r="D118" s="315"/>
      <c r="E118" s="315"/>
      <c r="F118" s="11"/>
      <c r="G118" s="11"/>
      <c r="H118" s="11"/>
    </row>
    <row r="119" spans="3:8" ht="12.5">
      <c r="C119" s="11"/>
      <c r="D119" s="315"/>
      <c r="E119" s="315"/>
      <c r="F119" s="11"/>
      <c r="G119" s="11"/>
      <c r="H119" s="11"/>
    </row>
    <row r="120" spans="3:8" ht="12.5">
      <c r="C120" s="11"/>
      <c r="D120" s="315"/>
      <c r="E120" s="315"/>
      <c r="F120" s="11"/>
      <c r="G120" s="11"/>
      <c r="H120" s="11"/>
    </row>
    <row r="121" spans="3:8" ht="12.5">
      <c r="C121" s="11"/>
      <c r="D121" s="315"/>
      <c r="E121" s="315"/>
      <c r="F121" s="11"/>
      <c r="G121" s="11"/>
      <c r="H121" s="11"/>
    </row>
    <row r="122" spans="3:8" ht="12.5">
      <c r="C122" s="11"/>
      <c r="D122" s="315"/>
      <c r="E122" s="315"/>
      <c r="F122" s="11"/>
      <c r="G122" s="11"/>
      <c r="H122" s="11"/>
    </row>
    <row r="123" spans="3:8" ht="12.5">
      <c r="C123" s="11"/>
      <c r="D123" s="315"/>
      <c r="E123" s="315"/>
      <c r="F123" s="11"/>
      <c r="G123" s="11"/>
      <c r="H123" s="11"/>
    </row>
    <row r="124" spans="3:8" ht="12.5">
      <c r="C124" s="11"/>
      <c r="D124" s="315"/>
      <c r="E124" s="315"/>
      <c r="F124" s="11"/>
      <c r="G124" s="11"/>
      <c r="H124" s="11"/>
    </row>
    <row r="125" spans="3:8" ht="12.5">
      <c r="C125" s="11"/>
      <c r="D125" s="315"/>
      <c r="E125" s="315"/>
      <c r="F125" s="11"/>
      <c r="G125" s="11"/>
      <c r="H125" s="11"/>
    </row>
    <row r="126" spans="3:8" ht="12.5">
      <c r="C126" s="11"/>
      <c r="D126" s="315"/>
      <c r="E126" s="315"/>
      <c r="F126" s="11"/>
      <c r="G126" s="11"/>
      <c r="H126" s="11"/>
    </row>
    <row r="127" spans="3:8" ht="12.5">
      <c r="C127" s="11"/>
      <c r="D127" s="315"/>
      <c r="E127" s="315"/>
      <c r="F127" s="11"/>
      <c r="G127" s="11"/>
      <c r="H127" s="11"/>
    </row>
    <row r="128" spans="3:8" ht="12.5">
      <c r="C128" s="11"/>
      <c r="D128" s="315"/>
      <c r="E128" s="315"/>
      <c r="F128" s="11"/>
      <c r="G128" s="11"/>
      <c r="H128" s="11"/>
    </row>
    <row r="129" spans="3:8" ht="12.5">
      <c r="C129" s="11"/>
      <c r="D129" s="315"/>
      <c r="E129" s="315"/>
      <c r="F129" s="11"/>
      <c r="G129" s="11"/>
      <c r="H129" s="11"/>
    </row>
    <row r="130" spans="3:8" ht="12.5">
      <c r="C130" s="11"/>
      <c r="D130" s="315"/>
      <c r="E130" s="315"/>
      <c r="F130" s="11"/>
      <c r="G130" s="11"/>
      <c r="H130" s="11"/>
    </row>
    <row r="131" spans="3:8" ht="12.5">
      <c r="C131" s="11"/>
      <c r="D131" s="315"/>
      <c r="E131" s="315"/>
      <c r="F131" s="11"/>
      <c r="G131" s="11"/>
      <c r="H131" s="11"/>
    </row>
    <row r="132" spans="3:8" ht="12.5">
      <c r="C132" s="11"/>
      <c r="D132" s="315"/>
      <c r="E132" s="315"/>
      <c r="F132" s="11"/>
      <c r="G132" s="11"/>
      <c r="H132" s="11"/>
    </row>
    <row r="133" spans="3:8" ht="12.5">
      <c r="C133" s="11"/>
      <c r="D133" s="315"/>
      <c r="E133" s="315"/>
      <c r="F133" s="11"/>
      <c r="G133" s="11"/>
      <c r="H133" s="11"/>
    </row>
    <row r="134" spans="3:8" ht="12.5">
      <c r="C134" s="11"/>
      <c r="D134" s="315"/>
      <c r="E134" s="315"/>
      <c r="F134" s="11"/>
      <c r="G134" s="11"/>
      <c r="H134" s="11"/>
    </row>
    <row r="135" spans="3:8" ht="12.5">
      <c r="C135" s="11"/>
      <c r="D135" s="315"/>
      <c r="E135" s="315"/>
      <c r="F135" s="11"/>
      <c r="G135" s="11"/>
      <c r="H135" s="11"/>
    </row>
    <row r="136" spans="3:8" ht="12.5">
      <c r="C136" s="11"/>
      <c r="D136" s="315"/>
      <c r="E136" s="315"/>
      <c r="F136" s="11"/>
      <c r="G136" s="11"/>
      <c r="H136" s="11"/>
    </row>
    <row r="137" spans="3:8" ht="12.5">
      <c r="C137" s="11"/>
      <c r="D137" s="315"/>
      <c r="E137" s="315"/>
      <c r="F137" s="11"/>
      <c r="G137" s="11"/>
      <c r="H137" s="11"/>
    </row>
    <row r="138" spans="3:8" ht="12.5">
      <c r="C138" s="11"/>
      <c r="D138" s="315"/>
      <c r="E138" s="315"/>
      <c r="F138" s="11"/>
      <c r="G138" s="11"/>
      <c r="H138" s="11"/>
    </row>
    <row r="139" spans="3:8" ht="12.5">
      <c r="C139" s="11"/>
      <c r="D139" s="315"/>
      <c r="E139" s="315"/>
      <c r="F139" s="11"/>
      <c r="G139" s="11"/>
      <c r="H139" s="11"/>
    </row>
    <row r="140" spans="3:8" ht="12.5">
      <c r="C140" s="11"/>
      <c r="D140" s="315"/>
      <c r="E140" s="315"/>
      <c r="F140" s="11"/>
      <c r="G140" s="11"/>
      <c r="H140" s="11"/>
    </row>
    <row r="141" spans="3:8" ht="12.5">
      <c r="C141" s="11"/>
      <c r="D141" s="315"/>
      <c r="E141" s="315"/>
      <c r="F141" s="11"/>
      <c r="G141" s="11"/>
      <c r="H141" s="11"/>
    </row>
    <row r="142" spans="3:8" ht="12.5">
      <c r="C142" s="11"/>
      <c r="D142" s="315"/>
      <c r="E142" s="315"/>
      <c r="F142" s="11"/>
      <c r="G142" s="11"/>
      <c r="H142" s="11"/>
    </row>
    <row r="143" spans="3:8" ht="12.5">
      <c r="C143" s="11"/>
      <c r="D143" s="315"/>
      <c r="E143" s="315"/>
      <c r="F143" s="11"/>
      <c r="G143" s="11"/>
      <c r="H143" s="11"/>
    </row>
    <row r="144" spans="3:8" ht="12.5">
      <c r="C144" s="11"/>
      <c r="D144" s="315"/>
      <c r="E144" s="315"/>
      <c r="F144" s="11"/>
      <c r="G144" s="11"/>
      <c r="H144" s="11"/>
    </row>
    <row r="145" spans="3:8" ht="12.5">
      <c r="C145" s="11"/>
      <c r="D145" s="315"/>
      <c r="E145" s="315"/>
      <c r="F145" s="11"/>
      <c r="G145" s="11"/>
      <c r="H145" s="11"/>
    </row>
    <row r="146" spans="3:8" ht="12.5">
      <c r="C146" s="11"/>
      <c r="D146" s="315"/>
      <c r="E146" s="315"/>
      <c r="F146" s="11"/>
      <c r="G146" s="11"/>
      <c r="H146" s="11"/>
    </row>
    <row r="147" spans="3:8" ht="12.5">
      <c r="C147" s="11"/>
      <c r="D147" s="315"/>
      <c r="E147" s="315"/>
      <c r="F147" s="11"/>
      <c r="G147" s="11"/>
      <c r="H147" s="11"/>
    </row>
    <row r="148" spans="3:8" ht="12.5">
      <c r="C148" s="11"/>
      <c r="D148" s="315"/>
      <c r="E148" s="315"/>
      <c r="F148" s="11"/>
      <c r="G148" s="11"/>
      <c r="H148" s="11"/>
    </row>
    <row r="149" spans="3:8" ht="12.5">
      <c r="C149" s="11"/>
      <c r="D149" s="315"/>
      <c r="E149" s="315"/>
      <c r="F149" s="11"/>
      <c r="G149" s="11"/>
      <c r="H149" s="11"/>
    </row>
    <row r="150" spans="3:8" ht="12.5">
      <c r="C150" s="11"/>
      <c r="D150" s="315"/>
      <c r="E150" s="315"/>
      <c r="F150" s="11"/>
      <c r="G150" s="11"/>
      <c r="H150" s="11"/>
    </row>
    <row r="151" spans="3:8" ht="12.5">
      <c r="C151" s="11"/>
      <c r="D151" s="315"/>
      <c r="E151" s="315"/>
      <c r="F151" s="11"/>
      <c r="G151" s="11"/>
      <c r="H151" s="11"/>
    </row>
    <row r="152" spans="3:8" ht="12.5">
      <c r="C152" s="11"/>
      <c r="D152" s="315"/>
      <c r="E152" s="315"/>
      <c r="F152" s="11"/>
      <c r="G152" s="11"/>
      <c r="H152" s="11"/>
    </row>
    <row r="153" spans="3:8" ht="12.5">
      <c r="C153" s="11"/>
      <c r="D153" s="315"/>
      <c r="E153" s="315"/>
      <c r="F153" s="11"/>
      <c r="G153" s="11"/>
      <c r="H153" s="11"/>
    </row>
    <row r="154" spans="3:8" ht="12.5">
      <c r="C154" s="11"/>
      <c r="D154" s="315"/>
      <c r="E154" s="315"/>
      <c r="F154" s="11"/>
      <c r="G154" s="11"/>
      <c r="H154" s="11"/>
    </row>
    <row r="155" spans="3:8" ht="12.5">
      <c r="C155" s="11"/>
      <c r="D155" s="315"/>
      <c r="E155" s="315"/>
      <c r="F155" s="11"/>
      <c r="G155" s="11"/>
      <c r="H155" s="11"/>
    </row>
    <row r="156" spans="3:8" ht="12.5">
      <c r="C156" s="11"/>
      <c r="D156" s="315"/>
      <c r="E156" s="315"/>
      <c r="F156" s="11"/>
      <c r="G156" s="11"/>
      <c r="H156" s="11"/>
    </row>
    <row r="157" spans="3:8" ht="12.5">
      <c r="C157" s="11"/>
      <c r="D157" s="315"/>
      <c r="E157" s="315"/>
      <c r="F157" s="11"/>
      <c r="G157" s="11"/>
      <c r="H157" s="11"/>
    </row>
    <row r="158" spans="3:8" ht="12.5">
      <c r="C158" s="11"/>
      <c r="D158" s="315"/>
      <c r="E158" s="315"/>
      <c r="F158" s="11"/>
      <c r="G158" s="11"/>
      <c r="H158" s="11"/>
    </row>
    <row r="159" spans="3:8" ht="12.5">
      <c r="C159" s="11"/>
      <c r="D159" s="315"/>
      <c r="E159" s="315"/>
      <c r="F159" s="11"/>
      <c r="G159" s="11"/>
      <c r="H159" s="11"/>
    </row>
    <row r="160" spans="3:8" ht="12.5">
      <c r="C160" s="11"/>
      <c r="D160" s="315"/>
      <c r="E160" s="315"/>
      <c r="F160" s="11"/>
      <c r="G160" s="11"/>
      <c r="H160" s="11"/>
    </row>
    <row r="161" spans="3:8" ht="12.5">
      <c r="C161" s="11"/>
      <c r="D161" s="315"/>
      <c r="E161" s="315"/>
      <c r="F161" s="11"/>
      <c r="G161" s="11"/>
      <c r="H161" s="11"/>
    </row>
    <row r="162" spans="3:8" ht="12.5">
      <c r="C162" s="11"/>
      <c r="D162" s="315"/>
      <c r="E162" s="315"/>
      <c r="F162" s="11"/>
      <c r="G162" s="11"/>
      <c r="H162" s="11"/>
    </row>
    <row r="163" spans="3:8" ht="12.5">
      <c r="C163" s="11"/>
      <c r="D163" s="315"/>
      <c r="E163" s="315"/>
      <c r="F163" s="11"/>
      <c r="G163" s="11"/>
      <c r="H163" s="11"/>
    </row>
    <row r="164" spans="3:8" ht="12.5">
      <c r="C164" s="11"/>
      <c r="D164" s="315"/>
      <c r="E164" s="315"/>
      <c r="F164" s="11"/>
      <c r="G164" s="11"/>
      <c r="H164" s="11"/>
    </row>
    <row r="165" spans="3:8" ht="12.5">
      <c r="C165" s="11"/>
      <c r="D165" s="315"/>
      <c r="E165" s="315"/>
      <c r="F165" s="11"/>
      <c r="G165" s="11"/>
      <c r="H165" s="11"/>
    </row>
    <row r="166" spans="3:8" ht="12.5">
      <c r="C166" s="11"/>
      <c r="D166" s="315"/>
      <c r="E166" s="315"/>
      <c r="F166" s="11"/>
      <c r="G166" s="11"/>
      <c r="H166" s="11"/>
    </row>
    <row r="167" spans="3:8" ht="12.5">
      <c r="C167" s="11"/>
      <c r="D167" s="315"/>
      <c r="E167" s="315"/>
      <c r="F167" s="11"/>
      <c r="G167" s="11"/>
      <c r="H167" s="11"/>
    </row>
    <row r="168" spans="3:8" ht="12.5">
      <c r="C168" s="11"/>
      <c r="D168" s="315"/>
      <c r="E168" s="315"/>
      <c r="F168" s="11"/>
      <c r="G168" s="11"/>
      <c r="H168" s="11"/>
    </row>
    <row r="169" spans="3:8" ht="12.5">
      <c r="C169" s="11"/>
      <c r="D169" s="315"/>
      <c r="E169" s="315"/>
      <c r="F169" s="11"/>
      <c r="G169" s="11"/>
      <c r="H169" s="11"/>
    </row>
    <row r="170" spans="3:8" ht="12.5">
      <c r="C170" s="11"/>
      <c r="D170" s="315"/>
      <c r="E170" s="315"/>
      <c r="F170" s="11"/>
      <c r="G170" s="11"/>
      <c r="H170" s="11"/>
    </row>
    <row r="171" spans="3:8" ht="12.5">
      <c r="C171" s="11"/>
      <c r="D171" s="315"/>
      <c r="E171" s="315"/>
      <c r="F171" s="11"/>
      <c r="G171" s="11"/>
      <c r="H171" s="11"/>
    </row>
    <row r="172" spans="3:8" ht="12.5">
      <c r="C172" s="11"/>
      <c r="D172" s="315"/>
      <c r="E172" s="315"/>
      <c r="F172" s="11"/>
      <c r="G172" s="11"/>
      <c r="H172" s="11"/>
    </row>
    <row r="173" spans="3:8" ht="12.5">
      <c r="C173" s="11"/>
      <c r="D173" s="315"/>
      <c r="E173" s="315"/>
      <c r="F173" s="11"/>
      <c r="G173" s="11"/>
      <c r="H173" s="11"/>
    </row>
    <row r="174" spans="3:8" ht="12.5">
      <c r="C174" s="11"/>
      <c r="D174" s="315"/>
      <c r="E174" s="315"/>
      <c r="F174" s="11"/>
      <c r="G174" s="11"/>
      <c r="H174" s="11"/>
    </row>
    <row r="175" spans="3:8" ht="12.5">
      <c r="C175" s="11"/>
      <c r="D175" s="315"/>
      <c r="E175" s="315"/>
      <c r="F175" s="11"/>
      <c r="G175" s="11"/>
      <c r="H175" s="11"/>
    </row>
    <row r="176" spans="3:8" ht="12.5">
      <c r="C176" s="11"/>
      <c r="D176" s="315"/>
      <c r="E176" s="315"/>
      <c r="F176" s="11"/>
      <c r="G176" s="11"/>
      <c r="H176" s="11"/>
    </row>
    <row r="177" spans="3:8" ht="12.5">
      <c r="C177" s="11"/>
      <c r="D177" s="315"/>
      <c r="E177" s="315"/>
      <c r="F177" s="11"/>
      <c r="G177" s="11"/>
      <c r="H177" s="11"/>
    </row>
    <row r="178" spans="3:8" ht="12.5">
      <c r="C178" s="11"/>
      <c r="D178" s="315"/>
      <c r="E178" s="315"/>
      <c r="F178" s="11"/>
      <c r="G178" s="11"/>
      <c r="H178" s="11"/>
    </row>
    <row r="179" spans="3:8" ht="12.5">
      <c r="C179" s="11"/>
      <c r="D179" s="315"/>
      <c r="E179" s="315"/>
      <c r="F179" s="11"/>
      <c r="G179" s="11"/>
      <c r="H179" s="11"/>
    </row>
    <row r="180" spans="3:8" ht="12.5">
      <c r="C180" s="11"/>
      <c r="D180" s="315"/>
      <c r="E180" s="315"/>
      <c r="F180" s="11"/>
      <c r="G180" s="11"/>
      <c r="H180" s="11"/>
    </row>
    <row r="181" spans="3:8" ht="12.5">
      <c r="C181" s="11"/>
      <c r="D181" s="315"/>
      <c r="E181" s="315"/>
      <c r="F181" s="11"/>
      <c r="G181" s="11"/>
      <c r="H181" s="11"/>
    </row>
    <row r="182" spans="3:8" ht="12.5">
      <c r="C182" s="11"/>
      <c r="D182" s="315"/>
      <c r="E182" s="315"/>
      <c r="F182" s="11"/>
      <c r="G182" s="11"/>
      <c r="H182" s="11"/>
    </row>
    <row r="183" spans="3:8" ht="12.5">
      <c r="C183" s="11"/>
      <c r="D183" s="315"/>
      <c r="E183" s="315"/>
      <c r="F183" s="11"/>
      <c r="G183" s="11"/>
      <c r="H183" s="11"/>
    </row>
    <row r="184" spans="3:8" ht="12.5">
      <c r="C184" s="11"/>
      <c r="D184" s="315"/>
      <c r="E184" s="315"/>
      <c r="F184" s="11"/>
      <c r="G184" s="11"/>
      <c r="H184" s="11"/>
    </row>
    <row r="185" spans="3:8" ht="12.5">
      <c r="C185" s="11"/>
      <c r="D185" s="315"/>
      <c r="E185" s="315"/>
      <c r="F185" s="11"/>
      <c r="G185" s="11"/>
      <c r="H185" s="11"/>
    </row>
    <row r="186" spans="3:8" ht="12.5">
      <c r="C186" s="11"/>
      <c r="D186" s="315"/>
      <c r="E186" s="315"/>
      <c r="F186" s="11"/>
      <c r="G186" s="11"/>
      <c r="H186" s="11"/>
    </row>
    <row r="187" spans="3:8" ht="12.5">
      <c r="C187" s="11"/>
      <c r="D187" s="315"/>
      <c r="E187" s="315"/>
      <c r="F187" s="11"/>
      <c r="G187" s="11"/>
      <c r="H187" s="11"/>
    </row>
    <row r="188" spans="3:8" ht="12.5">
      <c r="C188" s="11"/>
      <c r="D188" s="315"/>
      <c r="E188" s="315"/>
      <c r="F188" s="11"/>
      <c r="G188" s="11"/>
      <c r="H188" s="11"/>
    </row>
    <row r="189" spans="3:8" ht="12.5">
      <c r="C189" s="11"/>
      <c r="D189" s="315"/>
      <c r="E189" s="315"/>
      <c r="F189" s="11"/>
      <c r="G189" s="11"/>
      <c r="H189" s="11"/>
    </row>
    <row r="190" spans="3:8" ht="12.5">
      <c r="C190" s="11"/>
      <c r="D190" s="315"/>
      <c r="E190" s="315"/>
      <c r="F190" s="11"/>
      <c r="G190" s="11"/>
      <c r="H190" s="11"/>
    </row>
    <row r="191" spans="3:8" ht="12.5">
      <c r="C191" s="11"/>
      <c r="D191" s="315"/>
      <c r="E191" s="315"/>
      <c r="F191" s="11"/>
      <c r="G191" s="11"/>
      <c r="H191" s="11"/>
    </row>
    <row r="192" spans="3:8" ht="12.5">
      <c r="C192" s="11"/>
      <c r="D192" s="315"/>
      <c r="E192" s="315"/>
      <c r="F192" s="11"/>
      <c r="G192" s="11"/>
      <c r="H192" s="11"/>
    </row>
    <row r="193" spans="3:8" ht="12.5">
      <c r="C193" s="11"/>
      <c r="D193" s="315"/>
      <c r="E193" s="315"/>
      <c r="F193" s="11"/>
      <c r="G193" s="11"/>
      <c r="H193" s="11"/>
    </row>
    <row r="194" spans="3:8" ht="12.5">
      <c r="C194" s="11"/>
      <c r="D194" s="315"/>
      <c r="E194" s="315"/>
      <c r="F194" s="11"/>
      <c r="G194" s="11"/>
      <c r="H194" s="11"/>
    </row>
    <row r="195" spans="3:8" ht="12.5">
      <c r="C195" s="11"/>
      <c r="D195" s="315"/>
      <c r="E195" s="315"/>
      <c r="F195" s="11"/>
      <c r="G195" s="11"/>
      <c r="H195" s="11"/>
    </row>
    <row r="196" spans="3:8" ht="12.5">
      <c r="C196" s="11"/>
      <c r="D196" s="315"/>
      <c r="E196" s="315"/>
      <c r="F196" s="11"/>
      <c r="G196" s="11"/>
      <c r="H196" s="11"/>
    </row>
    <row r="197" spans="3:8" ht="12.5">
      <c r="C197" s="11"/>
      <c r="D197" s="315"/>
      <c r="E197" s="315"/>
      <c r="F197" s="11"/>
      <c r="G197" s="11"/>
      <c r="H197" s="11"/>
    </row>
    <row r="198" spans="3:8" ht="12.5">
      <c r="C198" s="11"/>
      <c r="D198" s="315"/>
      <c r="E198" s="315"/>
      <c r="F198" s="11"/>
      <c r="G198" s="11"/>
      <c r="H198" s="11"/>
    </row>
    <row r="199" spans="3:8" ht="12.5">
      <c r="C199" s="11"/>
      <c r="D199" s="315"/>
      <c r="E199" s="315"/>
      <c r="F199" s="11"/>
      <c r="G199" s="11"/>
      <c r="H199" s="11"/>
    </row>
    <row r="200" spans="3:8" ht="12.5">
      <c r="C200" s="11"/>
      <c r="D200" s="315"/>
      <c r="E200" s="315"/>
      <c r="F200" s="11"/>
      <c r="G200" s="11"/>
      <c r="H200" s="11"/>
    </row>
    <row r="201" spans="3:8" ht="12.5">
      <c r="C201" s="11"/>
      <c r="D201" s="315"/>
      <c r="E201" s="315"/>
      <c r="F201" s="11"/>
      <c r="G201" s="11"/>
      <c r="H201" s="11"/>
    </row>
    <row r="202" spans="3:8" ht="12.5">
      <c r="C202" s="11"/>
      <c r="D202" s="315"/>
      <c r="E202" s="315"/>
      <c r="F202" s="11"/>
      <c r="G202" s="11"/>
      <c r="H202" s="11"/>
    </row>
    <row r="203" spans="3:8" ht="12.5">
      <c r="C203" s="11"/>
      <c r="D203" s="315"/>
      <c r="E203" s="315"/>
      <c r="F203" s="11"/>
      <c r="G203" s="11"/>
      <c r="H203" s="11"/>
    </row>
    <row r="204" spans="3:8" ht="12.5">
      <c r="C204" s="11"/>
      <c r="D204" s="315"/>
      <c r="E204" s="315"/>
      <c r="F204" s="11"/>
      <c r="G204" s="11"/>
      <c r="H204" s="11"/>
    </row>
    <row r="205" spans="3:8" ht="12.5">
      <c r="C205" s="11"/>
      <c r="D205" s="315"/>
      <c r="E205" s="315"/>
      <c r="F205" s="11"/>
      <c r="G205" s="11"/>
      <c r="H205" s="11"/>
    </row>
    <row r="206" spans="3:8" ht="12.5">
      <c r="C206" s="11"/>
      <c r="D206" s="315"/>
      <c r="E206" s="315"/>
      <c r="F206" s="11"/>
      <c r="G206" s="11"/>
      <c r="H206" s="11"/>
    </row>
    <row r="207" spans="3:8" ht="12.5">
      <c r="C207" s="11"/>
      <c r="D207" s="315"/>
      <c r="E207" s="315"/>
      <c r="F207" s="11"/>
      <c r="G207" s="11"/>
      <c r="H207" s="11"/>
    </row>
    <row r="208" spans="3:8" ht="12.5">
      <c r="C208" s="11"/>
      <c r="D208" s="315"/>
      <c r="E208" s="315"/>
      <c r="F208" s="11"/>
      <c r="G208" s="11"/>
      <c r="H208" s="11"/>
    </row>
    <row r="209" spans="3:8" ht="12.5">
      <c r="C209" s="11"/>
      <c r="D209" s="315"/>
      <c r="E209" s="315"/>
      <c r="F209" s="11"/>
      <c r="G209" s="11"/>
      <c r="H209" s="11"/>
    </row>
    <row r="210" spans="3:8" ht="12.5">
      <c r="C210" s="11"/>
      <c r="D210" s="315"/>
      <c r="E210" s="315"/>
      <c r="F210" s="11"/>
      <c r="G210" s="11"/>
      <c r="H210" s="11"/>
    </row>
    <row r="211" spans="3:8" ht="12.5">
      <c r="C211" s="11"/>
      <c r="D211" s="315"/>
      <c r="E211" s="315"/>
      <c r="F211" s="11"/>
      <c r="G211" s="11"/>
      <c r="H211" s="11"/>
    </row>
    <row r="212" spans="3:8" ht="12.5">
      <c r="C212" s="11"/>
      <c r="D212" s="315"/>
      <c r="E212" s="315"/>
      <c r="F212" s="11"/>
      <c r="G212" s="11"/>
      <c r="H212" s="11"/>
    </row>
    <row r="213" spans="3:8" ht="12.5">
      <c r="C213" s="11"/>
      <c r="D213" s="315"/>
      <c r="E213" s="315"/>
      <c r="F213" s="11"/>
      <c r="G213" s="11"/>
      <c r="H213" s="11"/>
    </row>
    <row r="214" spans="3:8" ht="12.5">
      <c r="C214" s="11"/>
      <c r="D214" s="315"/>
      <c r="E214" s="315"/>
      <c r="F214" s="11"/>
      <c r="G214" s="11"/>
      <c r="H214" s="11"/>
    </row>
    <row r="215" spans="3:8" ht="12.5">
      <c r="C215" s="11"/>
      <c r="D215" s="315"/>
      <c r="E215" s="315"/>
      <c r="F215" s="11"/>
      <c r="G215" s="11"/>
      <c r="H215" s="11"/>
    </row>
    <row r="216" spans="3:8" ht="12.5">
      <c r="C216" s="11"/>
      <c r="D216" s="315"/>
      <c r="E216" s="315"/>
      <c r="F216" s="11"/>
      <c r="G216" s="11"/>
      <c r="H216" s="11"/>
    </row>
    <row r="217" spans="3:8" ht="12.5">
      <c r="C217" s="11"/>
      <c r="D217" s="315"/>
      <c r="E217" s="315"/>
      <c r="F217" s="11"/>
      <c r="G217" s="11"/>
      <c r="H217" s="11"/>
    </row>
    <row r="218" spans="3:8" ht="12.5">
      <c r="C218" s="11"/>
      <c r="D218" s="315"/>
      <c r="E218" s="315"/>
      <c r="F218" s="11"/>
      <c r="G218" s="11"/>
      <c r="H218" s="11"/>
    </row>
    <row r="219" spans="3:8" ht="12.5">
      <c r="C219" s="11"/>
      <c r="D219" s="315"/>
      <c r="E219" s="315"/>
      <c r="F219" s="11"/>
      <c r="G219" s="11"/>
      <c r="H219" s="11"/>
    </row>
    <row r="220" spans="3:8" ht="12.5">
      <c r="C220" s="11"/>
      <c r="D220" s="315"/>
      <c r="E220" s="315"/>
      <c r="F220" s="11"/>
      <c r="G220" s="11"/>
      <c r="H220" s="11"/>
    </row>
    <row r="221" spans="3:8" ht="12.5">
      <c r="C221" s="11"/>
      <c r="D221" s="315"/>
      <c r="E221" s="315"/>
      <c r="F221" s="11"/>
      <c r="G221" s="11"/>
      <c r="H221" s="11"/>
    </row>
    <row r="222" spans="3:8" ht="12.5">
      <c r="C222" s="11"/>
      <c r="D222" s="315"/>
      <c r="E222" s="315"/>
      <c r="F222" s="11"/>
      <c r="G222" s="11"/>
      <c r="H222" s="11"/>
    </row>
    <row r="223" spans="3:8" ht="12.5">
      <c r="C223" s="11"/>
      <c r="D223" s="315"/>
      <c r="E223" s="315"/>
      <c r="F223" s="11"/>
      <c r="G223" s="11"/>
      <c r="H223" s="11"/>
    </row>
    <row r="224" spans="3:8" ht="12.5">
      <c r="C224" s="11"/>
      <c r="D224" s="315"/>
      <c r="E224" s="315"/>
      <c r="F224" s="11"/>
      <c r="G224" s="11"/>
      <c r="H224" s="11"/>
    </row>
    <row r="225" spans="3:8" ht="12.5">
      <c r="C225" s="11"/>
      <c r="D225" s="315"/>
      <c r="E225" s="315"/>
      <c r="F225" s="11"/>
      <c r="G225" s="11"/>
      <c r="H225" s="11"/>
    </row>
    <row r="226" spans="3:8" ht="12.5">
      <c r="C226" s="11"/>
      <c r="D226" s="315"/>
      <c r="E226" s="315"/>
      <c r="F226" s="11"/>
      <c r="G226" s="11"/>
      <c r="H226" s="11"/>
    </row>
    <row r="227" spans="3:8" ht="12.5">
      <c r="C227" s="11"/>
      <c r="D227" s="315"/>
      <c r="E227" s="315"/>
      <c r="F227" s="11"/>
      <c r="G227" s="11"/>
      <c r="H227" s="11"/>
    </row>
    <row r="228" spans="3:8" ht="12.5">
      <c r="C228" s="11"/>
      <c r="D228" s="315"/>
      <c r="E228" s="315"/>
      <c r="F228" s="11"/>
      <c r="G228" s="11"/>
      <c r="H228" s="11"/>
    </row>
    <row r="229" spans="3:8" ht="12.5">
      <c r="C229" s="11"/>
      <c r="D229" s="315"/>
      <c r="E229" s="315"/>
      <c r="F229" s="11"/>
      <c r="G229" s="11"/>
      <c r="H229" s="11"/>
    </row>
    <row r="230" spans="3:8" ht="12.5">
      <c r="C230" s="11"/>
      <c r="D230" s="315"/>
      <c r="E230" s="315"/>
      <c r="F230" s="11"/>
      <c r="G230" s="11"/>
      <c r="H230" s="11"/>
    </row>
    <row r="231" spans="3:8" ht="12.5">
      <c r="C231" s="11"/>
      <c r="D231" s="315"/>
      <c r="E231" s="315"/>
      <c r="F231" s="11"/>
      <c r="G231" s="11"/>
      <c r="H231" s="11"/>
    </row>
    <row r="232" spans="3:8" ht="12.5">
      <c r="C232" s="11"/>
      <c r="D232" s="315"/>
      <c r="E232" s="315"/>
      <c r="F232" s="11"/>
      <c r="G232" s="11"/>
      <c r="H232" s="11"/>
    </row>
    <row r="233" spans="3:8" ht="12.5">
      <c r="C233" s="11"/>
      <c r="D233" s="315"/>
      <c r="E233" s="315"/>
      <c r="F233" s="11"/>
      <c r="G233" s="11"/>
      <c r="H233" s="11"/>
    </row>
    <row r="234" spans="3:8" ht="12.5">
      <c r="C234" s="11"/>
      <c r="D234" s="315"/>
      <c r="E234" s="315"/>
      <c r="F234" s="11"/>
      <c r="G234" s="11"/>
      <c r="H234" s="11"/>
    </row>
    <row r="235" spans="3:8" ht="12.5">
      <c r="C235" s="11"/>
      <c r="D235" s="315"/>
      <c r="E235" s="315"/>
      <c r="F235" s="11"/>
      <c r="G235" s="11"/>
      <c r="H235" s="11"/>
    </row>
    <row r="236" spans="3:8" ht="12.5">
      <c r="C236" s="11"/>
      <c r="D236" s="315"/>
      <c r="E236" s="315"/>
      <c r="F236" s="11"/>
      <c r="G236" s="11"/>
      <c r="H236" s="11"/>
    </row>
    <row r="237" spans="3:8" ht="12.5">
      <c r="C237" s="11"/>
      <c r="D237" s="315"/>
      <c r="E237" s="315"/>
      <c r="F237" s="11"/>
      <c r="G237" s="11"/>
      <c r="H237" s="11"/>
    </row>
    <row r="238" spans="3:8" ht="12.5">
      <c r="C238" s="11"/>
      <c r="D238" s="315"/>
      <c r="E238" s="315"/>
      <c r="F238" s="11"/>
      <c r="G238" s="11"/>
      <c r="H238" s="11"/>
    </row>
    <row r="239" spans="3:8" ht="12.5">
      <c r="C239" s="11"/>
      <c r="D239" s="315"/>
      <c r="E239" s="315"/>
      <c r="F239" s="11"/>
      <c r="G239" s="11"/>
      <c r="H239" s="11"/>
    </row>
    <row r="240" spans="3:8" ht="12.5">
      <c r="C240" s="11"/>
      <c r="D240" s="315"/>
      <c r="E240" s="315"/>
      <c r="F240" s="11"/>
      <c r="G240" s="11"/>
      <c r="H240" s="11"/>
    </row>
    <row r="241" spans="3:8" ht="12.5">
      <c r="C241" s="11"/>
      <c r="D241" s="315"/>
      <c r="E241" s="315"/>
      <c r="F241" s="11"/>
      <c r="G241" s="11"/>
      <c r="H241" s="11"/>
    </row>
    <row r="242" spans="3:8" ht="12.5">
      <c r="C242" s="11"/>
      <c r="D242" s="315"/>
      <c r="E242" s="315"/>
      <c r="F242" s="11"/>
      <c r="G242" s="11"/>
      <c r="H242" s="11"/>
    </row>
    <row r="243" spans="3:8" ht="12.5">
      <c r="C243" s="11"/>
      <c r="D243" s="315"/>
      <c r="E243" s="315"/>
      <c r="F243" s="11"/>
      <c r="G243" s="11"/>
      <c r="H243" s="11"/>
    </row>
    <row r="244" spans="3:8" ht="12.5">
      <c r="C244" s="11"/>
      <c r="D244" s="315"/>
      <c r="E244" s="315"/>
      <c r="F244" s="11"/>
      <c r="G244" s="11"/>
      <c r="H244" s="11"/>
    </row>
    <row r="245" spans="3:8" ht="12.5">
      <c r="C245" s="11"/>
      <c r="D245" s="315"/>
      <c r="E245" s="315"/>
      <c r="F245" s="11"/>
      <c r="G245" s="11"/>
      <c r="H245" s="11"/>
    </row>
    <row r="246" spans="3:8" ht="12.5">
      <c r="C246" s="11"/>
      <c r="D246" s="315"/>
      <c r="E246" s="315"/>
      <c r="F246" s="11"/>
      <c r="G246" s="11"/>
      <c r="H246" s="11"/>
    </row>
    <row r="247" spans="3:8" ht="12.5">
      <c r="C247" s="11"/>
      <c r="D247" s="315"/>
      <c r="E247" s="315"/>
      <c r="F247" s="11"/>
      <c r="G247" s="11"/>
      <c r="H247" s="11"/>
    </row>
    <row r="248" spans="3:8" ht="12.5">
      <c r="C248" s="11"/>
      <c r="D248" s="315"/>
      <c r="E248" s="315"/>
      <c r="F248" s="11"/>
      <c r="G248" s="11"/>
      <c r="H248" s="11"/>
    </row>
    <row r="249" spans="3:8" ht="12.5">
      <c r="C249" s="11"/>
      <c r="D249" s="315"/>
      <c r="E249" s="315"/>
      <c r="F249" s="11"/>
      <c r="G249" s="11"/>
      <c r="H249" s="11"/>
    </row>
    <row r="250" spans="3:8" ht="12.5">
      <c r="C250" s="11"/>
      <c r="D250" s="315"/>
      <c r="E250" s="315"/>
      <c r="F250" s="11"/>
      <c r="G250" s="11"/>
      <c r="H250" s="11"/>
    </row>
    <row r="251" spans="3:8" ht="12.5">
      <c r="C251" s="11"/>
      <c r="D251" s="315"/>
      <c r="E251" s="315"/>
      <c r="F251" s="11"/>
      <c r="G251" s="11"/>
      <c r="H251" s="11"/>
    </row>
    <row r="252" spans="3:8" ht="12.5">
      <c r="C252" s="11"/>
      <c r="D252" s="315"/>
      <c r="E252" s="315"/>
      <c r="F252" s="11"/>
      <c r="G252" s="11"/>
      <c r="H252" s="11"/>
    </row>
    <row r="253" spans="3:8" ht="12.5">
      <c r="C253" s="11"/>
      <c r="D253" s="315"/>
      <c r="E253" s="315"/>
      <c r="F253" s="11"/>
      <c r="G253" s="11"/>
      <c r="H253" s="11"/>
    </row>
    <row r="254" spans="3:8" ht="12.5">
      <c r="C254" s="11"/>
      <c r="D254" s="315"/>
      <c r="E254" s="315"/>
      <c r="F254" s="11"/>
      <c r="G254" s="11"/>
      <c r="H254" s="11"/>
    </row>
    <row r="255" spans="3:8" ht="12.5">
      <c r="C255" s="11"/>
      <c r="D255" s="315"/>
      <c r="E255" s="315"/>
      <c r="F255" s="11"/>
      <c r="G255" s="11"/>
      <c r="H255" s="11"/>
    </row>
    <row r="256" spans="3:8" ht="12.5">
      <c r="C256" s="11"/>
      <c r="D256" s="315"/>
      <c r="E256" s="315"/>
      <c r="F256" s="11"/>
      <c r="G256" s="11"/>
      <c r="H256" s="11"/>
    </row>
    <row r="257" spans="3:8" ht="12.5">
      <c r="C257" s="11"/>
      <c r="D257" s="315"/>
      <c r="E257" s="315"/>
      <c r="F257" s="11"/>
      <c r="G257" s="11"/>
      <c r="H257" s="11"/>
    </row>
    <row r="258" spans="3:8" ht="12.5">
      <c r="C258" s="11"/>
      <c r="D258" s="315"/>
      <c r="E258" s="315"/>
      <c r="F258" s="11"/>
      <c r="G258" s="11"/>
      <c r="H258" s="11"/>
    </row>
    <row r="259" spans="3:8" ht="12.5">
      <c r="C259" s="11"/>
      <c r="D259" s="315"/>
      <c r="E259" s="315"/>
      <c r="F259" s="11"/>
      <c r="G259" s="11"/>
      <c r="H259" s="11"/>
    </row>
    <row r="260" spans="3:8" ht="12.5">
      <c r="C260" s="11"/>
      <c r="D260" s="315"/>
      <c r="E260" s="315"/>
      <c r="F260" s="11"/>
      <c r="G260" s="11"/>
      <c r="H260" s="11"/>
    </row>
    <row r="261" spans="3:8" ht="12.5">
      <c r="C261" s="11"/>
      <c r="D261" s="315"/>
      <c r="E261" s="315"/>
      <c r="F261" s="11"/>
      <c r="G261" s="11"/>
      <c r="H261" s="11"/>
    </row>
    <row r="262" spans="3:8" ht="12.5">
      <c r="C262" s="11"/>
      <c r="D262" s="315"/>
      <c r="E262" s="315"/>
      <c r="F262" s="11"/>
      <c r="G262" s="11"/>
      <c r="H262" s="11"/>
    </row>
    <row r="263" spans="3:8" ht="12.5">
      <c r="C263" s="11"/>
      <c r="D263" s="315"/>
      <c r="E263" s="315"/>
      <c r="F263" s="11"/>
      <c r="G263" s="11"/>
      <c r="H263" s="11"/>
    </row>
    <row r="264" spans="3:8" ht="12.5">
      <c r="C264" s="11"/>
      <c r="D264" s="315"/>
      <c r="E264" s="315"/>
      <c r="F264" s="11"/>
      <c r="G264" s="11"/>
      <c r="H264" s="11"/>
    </row>
    <row r="265" spans="3:8" ht="12.5">
      <c r="C265" s="11"/>
      <c r="D265" s="315"/>
      <c r="E265" s="315"/>
      <c r="F265" s="11"/>
      <c r="G265" s="11"/>
      <c r="H265" s="11"/>
    </row>
    <row r="266" spans="3:8" ht="12.5">
      <c r="C266" s="11"/>
      <c r="D266" s="315"/>
      <c r="E266" s="315"/>
      <c r="F266" s="11"/>
      <c r="G266" s="11"/>
      <c r="H266" s="11"/>
    </row>
    <row r="267" spans="3:8" ht="12.5">
      <c r="C267" s="11"/>
      <c r="D267" s="315"/>
      <c r="E267" s="315"/>
      <c r="F267" s="11"/>
      <c r="G267" s="11"/>
      <c r="H267" s="11"/>
    </row>
    <row r="268" spans="3:8" ht="12.5">
      <c r="C268" s="11"/>
      <c r="D268" s="315"/>
      <c r="E268" s="315"/>
      <c r="F268" s="11"/>
      <c r="G268" s="11"/>
      <c r="H268" s="11"/>
    </row>
    <row r="269" spans="3:8" ht="12.5">
      <c r="C269" s="11"/>
      <c r="D269" s="315"/>
      <c r="E269" s="315"/>
      <c r="F269" s="11"/>
      <c r="G269" s="11"/>
      <c r="H269" s="11"/>
    </row>
    <row r="270" spans="3:8" ht="12.5">
      <c r="C270" s="11"/>
      <c r="D270" s="315"/>
      <c r="E270" s="315"/>
      <c r="F270" s="11"/>
      <c r="G270" s="11"/>
      <c r="H270" s="11"/>
    </row>
    <row r="271" spans="3:8" ht="12.5">
      <c r="C271" s="11"/>
      <c r="D271" s="315"/>
      <c r="E271" s="315"/>
      <c r="F271" s="11"/>
      <c r="G271" s="11"/>
      <c r="H271" s="11"/>
    </row>
    <row r="272" spans="3:8" ht="12.5">
      <c r="C272" s="11"/>
      <c r="D272" s="315"/>
      <c r="E272" s="315"/>
      <c r="F272" s="11"/>
      <c r="G272" s="11"/>
      <c r="H272" s="11"/>
    </row>
    <row r="273" spans="3:8" ht="12.5">
      <c r="C273" s="11"/>
      <c r="D273" s="315"/>
      <c r="E273" s="315"/>
      <c r="F273" s="11"/>
      <c r="G273" s="11"/>
      <c r="H273" s="11"/>
    </row>
    <row r="274" spans="3:8" ht="12.5">
      <c r="C274" s="11"/>
      <c r="D274" s="315"/>
      <c r="E274" s="315"/>
      <c r="F274" s="11"/>
      <c r="G274" s="11"/>
      <c r="H274" s="11"/>
    </row>
    <row r="275" spans="3:8" ht="12.5">
      <c r="C275" s="11"/>
      <c r="D275" s="315"/>
      <c r="E275" s="315"/>
      <c r="F275" s="11"/>
      <c r="G275" s="11"/>
      <c r="H275" s="11"/>
    </row>
    <row r="276" spans="3:8" ht="12.5">
      <c r="C276" s="11"/>
      <c r="D276" s="315"/>
      <c r="E276" s="315"/>
      <c r="F276" s="11"/>
      <c r="G276" s="11"/>
      <c r="H276" s="11"/>
    </row>
    <row r="277" spans="3:8" ht="12.5">
      <c r="C277" s="11"/>
      <c r="D277" s="315"/>
      <c r="E277" s="315"/>
      <c r="F277" s="11"/>
      <c r="G277" s="11"/>
      <c r="H277" s="11"/>
    </row>
    <row r="278" spans="3:8" ht="12.5">
      <c r="C278" s="11"/>
      <c r="D278" s="315"/>
      <c r="E278" s="315"/>
      <c r="F278" s="11"/>
      <c r="G278" s="11"/>
      <c r="H278" s="11"/>
    </row>
    <row r="279" spans="3:8" ht="12.5">
      <c r="C279" s="11"/>
      <c r="D279" s="315"/>
      <c r="E279" s="315"/>
      <c r="F279" s="11"/>
      <c r="G279" s="11"/>
      <c r="H279" s="11"/>
    </row>
    <row r="280" spans="3:8" ht="12.5">
      <c r="C280" s="11"/>
      <c r="D280" s="315"/>
      <c r="E280" s="315"/>
      <c r="F280" s="11"/>
      <c r="G280" s="11"/>
      <c r="H280" s="11"/>
    </row>
    <row r="281" spans="3:8" ht="12.5">
      <c r="C281" s="11"/>
      <c r="D281" s="315"/>
      <c r="E281" s="315"/>
      <c r="F281" s="11"/>
      <c r="G281" s="11"/>
      <c r="H281" s="11"/>
    </row>
    <row r="282" spans="3:8" ht="12.5">
      <c r="C282" s="11"/>
      <c r="D282" s="315"/>
      <c r="E282" s="315"/>
      <c r="F282" s="11"/>
      <c r="G282" s="11"/>
      <c r="H282" s="11"/>
    </row>
    <row r="283" spans="3:8" ht="12.5">
      <c r="C283" s="11"/>
      <c r="D283" s="315"/>
      <c r="E283" s="315"/>
      <c r="F283" s="11"/>
      <c r="G283" s="11"/>
      <c r="H283" s="11"/>
    </row>
    <row r="284" spans="3:8" ht="12.5">
      <c r="C284" s="11"/>
      <c r="D284" s="315"/>
      <c r="E284" s="315"/>
      <c r="F284" s="11"/>
      <c r="G284" s="11"/>
      <c r="H284" s="11"/>
    </row>
    <row r="285" spans="3:8" ht="12.5">
      <c r="C285" s="11"/>
      <c r="D285" s="315"/>
      <c r="E285" s="315"/>
      <c r="F285" s="11"/>
      <c r="G285" s="11"/>
      <c r="H285" s="11"/>
    </row>
    <row r="286" spans="3:8" ht="12.5">
      <c r="C286" s="11"/>
      <c r="D286" s="315"/>
      <c r="E286" s="315"/>
      <c r="F286" s="11"/>
      <c r="G286" s="11"/>
      <c r="H286" s="11"/>
    </row>
    <row r="287" spans="3:8" ht="12.5">
      <c r="C287" s="11"/>
      <c r="D287" s="315"/>
      <c r="E287" s="315"/>
      <c r="F287" s="11"/>
      <c r="G287" s="11"/>
      <c r="H287" s="11"/>
    </row>
    <row r="288" spans="3:8" ht="12.5">
      <c r="C288" s="11"/>
      <c r="D288" s="315"/>
      <c r="E288" s="315"/>
      <c r="F288" s="11"/>
      <c r="G288" s="11"/>
      <c r="H288" s="11"/>
    </row>
    <row r="289" spans="3:8" ht="12.5">
      <c r="C289" s="11"/>
      <c r="D289" s="315"/>
      <c r="E289" s="315"/>
      <c r="F289" s="11"/>
      <c r="G289" s="11"/>
      <c r="H289" s="11"/>
    </row>
    <row r="290" spans="3:8" ht="12.5">
      <c r="C290" s="11"/>
      <c r="D290" s="315"/>
      <c r="E290" s="315"/>
      <c r="F290" s="11"/>
      <c r="G290" s="11"/>
      <c r="H290" s="11"/>
    </row>
    <row r="291" spans="3:8" ht="12.5">
      <c r="C291" s="11"/>
      <c r="D291" s="315"/>
      <c r="E291" s="315"/>
      <c r="F291" s="11"/>
      <c r="G291" s="11"/>
      <c r="H291" s="11"/>
    </row>
    <row r="292" spans="3:8" ht="12.5">
      <c r="C292" s="11"/>
      <c r="D292" s="315"/>
      <c r="E292" s="315"/>
      <c r="F292" s="11"/>
      <c r="G292" s="11"/>
      <c r="H292" s="11"/>
    </row>
    <row r="293" spans="3:8" ht="12.5">
      <c r="C293" s="11"/>
      <c r="D293" s="315"/>
      <c r="E293" s="315"/>
      <c r="F293" s="11"/>
      <c r="G293" s="11"/>
      <c r="H293" s="11"/>
    </row>
    <row r="294" spans="3:8" ht="12.5">
      <c r="C294" s="11"/>
      <c r="D294" s="315"/>
      <c r="E294" s="315"/>
      <c r="F294" s="11"/>
      <c r="G294" s="11"/>
      <c r="H294" s="11"/>
    </row>
    <row r="295" spans="3:8" ht="12.5">
      <c r="C295" s="11"/>
      <c r="D295" s="315"/>
      <c r="E295" s="315"/>
      <c r="F295" s="11"/>
      <c r="G295" s="11"/>
      <c r="H295" s="11"/>
    </row>
    <row r="296" spans="3:8" ht="12.5">
      <c r="C296" s="11"/>
      <c r="D296" s="315"/>
      <c r="E296" s="315"/>
      <c r="F296" s="11"/>
      <c r="G296" s="11"/>
      <c r="H296" s="11"/>
    </row>
    <row r="297" spans="3:8" ht="12.5">
      <c r="C297" s="11"/>
      <c r="D297" s="315"/>
      <c r="E297" s="315"/>
      <c r="F297" s="11"/>
      <c r="G297" s="11"/>
      <c r="H297" s="11"/>
    </row>
    <row r="298" spans="3:8" ht="12.5">
      <c r="C298" s="11"/>
      <c r="D298" s="315"/>
      <c r="E298" s="315"/>
      <c r="F298" s="11"/>
      <c r="G298" s="11"/>
      <c r="H298" s="11"/>
    </row>
    <row r="299" spans="3:8" ht="12.5">
      <c r="C299" s="11"/>
      <c r="D299" s="315"/>
      <c r="E299" s="315"/>
      <c r="F299" s="11"/>
      <c r="G299" s="11"/>
      <c r="H299" s="11"/>
    </row>
    <row r="300" spans="3:8" ht="12.5">
      <c r="C300" s="11"/>
      <c r="D300" s="315"/>
      <c r="E300" s="315"/>
      <c r="F300" s="11"/>
      <c r="G300" s="11"/>
      <c r="H300" s="11"/>
    </row>
    <row r="301" spans="3:8" ht="12.5">
      <c r="C301" s="11"/>
      <c r="D301" s="315"/>
      <c r="E301" s="315"/>
      <c r="F301" s="11"/>
      <c r="G301" s="11"/>
      <c r="H301" s="11"/>
    </row>
    <row r="302" spans="3:8" ht="12.5">
      <c r="C302" s="11"/>
      <c r="D302" s="315"/>
      <c r="E302" s="315"/>
      <c r="F302" s="11"/>
      <c r="G302" s="11"/>
      <c r="H302" s="11"/>
    </row>
    <row r="303" spans="3:8" ht="12.5">
      <c r="C303" s="11"/>
      <c r="D303" s="315"/>
      <c r="E303" s="315"/>
      <c r="F303" s="11"/>
      <c r="G303" s="11"/>
      <c r="H303" s="11"/>
    </row>
    <row r="304" spans="3:8" ht="12.5">
      <c r="C304" s="11"/>
      <c r="D304" s="315"/>
      <c r="E304" s="315"/>
      <c r="F304" s="11"/>
      <c r="G304" s="11"/>
      <c r="H304" s="11"/>
    </row>
    <row r="305" spans="3:8" ht="12.5">
      <c r="C305" s="11"/>
      <c r="D305" s="315"/>
      <c r="E305" s="315"/>
      <c r="F305" s="11"/>
      <c r="G305" s="11"/>
      <c r="H305" s="11"/>
    </row>
    <row r="306" spans="3:8" ht="12.5">
      <c r="C306" s="11"/>
      <c r="D306" s="315"/>
      <c r="E306" s="315"/>
      <c r="F306" s="11"/>
      <c r="G306" s="11"/>
      <c r="H306" s="11"/>
    </row>
    <row r="307" spans="3:8" ht="12.5">
      <c r="C307" s="11"/>
      <c r="D307" s="315"/>
      <c r="E307" s="315"/>
      <c r="F307" s="11"/>
      <c r="G307" s="11"/>
      <c r="H307" s="11"/>
    </row>
    <row r="308" spans="3:8" ht="12.5">
      <c r="C308" s="11"/>
      <c r="D308" s="315"/>
      <c r="E308" s="315"/>
      <c r="F308" s="11"/>
      <c r="G308" s="11"/>
      <c r="H308" s="11"/>
    </row>
    <row r="309" spans="3:8" ht="12.5">
      <c r="C309" s="11"/>
      <c r="D309" s="315"/>
      <c r="E309" s="315"/>
      <c r="F309" s="11"/>
      <c r="G309" s="11"/>
      <c r="H309" s="11"/>
    </row>
    <row r="310" spans="3:8" ht="12.5">
      <c r="C310" s="11"/>
      <c r="D310" s="315"/>
      <c r="E310" s="315"/>
      <c r="F310" s="11"/>
      <c r="G310" s="11"/>
      <c r="H310" s="11"/>
    </row>
    <row r="311" spans="3:8" ht="12.5">
      <c r="C311" s="11"/>
      <c r="D311" s="315"/>
      <c r="E311" s="315"/>
      <c r="F311" s="11"/>
      <c r="G311" s="11"/>
      <c r="H311" s="11"/>
    </row>
    <row r="312" spans="3:8" ht="12.5">
      <c r="C312" s="11"/>
      <c r="D312" s="315"/>
      <c r="E312" s="315"/>
      <c r="F312" s="11"/>
      <c r="G312" s="11"/>
      <c r="H312" s="11"/>
    </row>
    <row r="313" spans="3:8" ht="12.5">
      <c r="C313" s="11"/>
      <c r="D313" s="315"/>
      <c r="E313" s="315"/>
      <c r="F313" s="11"/>
      <c r="G313" s="11"/>
      <c r="H313" s="11"/>
    </row>
    <row r="314" spans="3:8" ht="12.5">
      <c r="C314" s="11"/>
      <c r="D314" s="315"/>
      <c r="E314" s="315"/>
      <c r="F314" s="11"/>
      <c r="G314" s="11"/>
      <c r="H314" s="11"/>
    </row>
    <row r="315" spans="3:8" ht="12.5">
      <c r="C315" s="11"/>
      <c r="D315" s="315"/>
      <c r="E315" s="315"/>
      <c r="F315" s="11"/>
      <c r="G315" s="11"/>
      <c r="H315" s="11"/>
    </row>
    <row r="316" spans="3:8" ht="12.5">
      <c r="C316" s="11"/>
      <c r="D316" s="315"/>
      <c r="E316" s="315"/>
      <c r="F316" s="11"/>
      <c r="G316" s="11"/>
      <c r="H316" s="11"/>
    </row>
    <row r="317" spans="3:8" ht="12.5">
      <c r="C317" s="11"/>
      <c r="D317" s="315"/>
      <c r="E317" s="315"/>
      <c r="F317" s="11"/>
      <c r="G317" s="11"/>
      <c r="H317" s="11"/>
    </row>
    <row r="318" spans="3:8" ht="12.5">
      <c r="C318" s="11"/>
      <c r="D318" s="315"/>
      <c r="E318" s="315"/>
      <c r="F318" s="11"/>
      <c r="G318" s="11"/>
      <c r="H318" s="11"/>
    </row>
    <row r="319" spans="3:8" ht="12.5">
      <c r="C319" s="11"/>
      <c r="D319" s="315"/>
      <c r="E319" s="315"/>
      <c r="F319" s="11"/>
      <c r="G319" s="11"/>
      <c r="H319" s="11"/>
    </row>
    <row r="320" spans="3:8" ht="12.5">
      <c r="C320" s="11"/>
      <c r="D320" s="315"/>
      <c r="E320" s="315"/>
      <c r="F320" s="11"/>
      <c r="G320" s="11"/>
      <c r="H320" s="11"/>
    </row>
    <row r="321" spans="3:8" ht="12.5">
      <c r="C321" s="11"/>
      <c r="D321" s="315"/>
      <c r="E321" s="315"/>
      <c r="F321" s="11"/>
      <c r="G321" s="11"/>
      <c r="H321" s="11"/>
    </row>
    <row r="322" spans="3:8" ht="12.5">
      <c r="C322" s="11"/>
      <c r="D322" s="315"/>
      <c r="E322" s="315"/>
      <c r="F322" s="11"/>
      <c r="G322" s="11"/>
      <c r="H322" s="11"/>
    </row>
    <row r="323" spans="3:8" ht="12.5">
      <c r="C323" s="11"/>
      <c r="D323" s="315"/>
      <c r="E323" s="315"/>
      <c r="F323" s="11"/>
      <c r="G323" s="11"/>
      <c r="H323" s="11"/>
    </row>
    <row r="324" spans="3:8" ht="12.5">
      <c r="C324" s="11"/>
      <c r="D324" s="315"/>
      <c r="E324" s="315"/>
      <c r="F324" s="11"/>
      <c r="G324" s="11"/>
      <c r="H324" s="11"/>
    </row>
    <row r="325" spans="3:8" ht="12.5">
      <c r="C325" s="11"/>
      <c r="D325" s="315"/>
      <c r="E325" s="315"/>
      <c r="F325" s="11"/>
      <c r="G325" s="11"/>
      <c r="H325" s="11"/>
    </row>
    <row r="326" spans="3:8" ht="12.5">
      <c r="C326" s="11"/>
      <c r="D326" s="315"/>
      <c r="E326" s="315"/>
      <c r="F326" s="11"/>
      <c r="G326" s="11"/>
      <c r="H326" s="11"/>
    </row>
    <row r="327" spans="3:8" ht="12.5">
      <c r="C327" s="11"/>
      <c r="D327" s="315"/>
      <c r="E327" s="315"/>
      <c r="F327" s="11"/>
      <c r="G327" s="11"/>
      <c r="H327" s="11"/>
    </row>
    <row r="328" spans="3:8" ht="12.5">
      <c r="C328" s="11"/>
      <c r="D328" s="315"/>
      <c r="E328" s="315"/>
      <c r="F328" s="11"/>
      <c r="G328" s="11"/>
      <c r="H328" s="11"/>
    </row>
    <row r="329" spans="3:8" ht="12.5">
      <c r="C329" s="11"/>
      <c r="D329" s="315"/>
      <c r="E329" s="315"/>
      <c r="F329" s="11"/>
      <c r="G329" s="11"/>
      <c r="H329" s="11"/>
    </row>
    <row r="330" spans="3:8" ht="12.5">
      <c r="C330" s="11"/>
      <c r="D330" s="315"/>
      <c r="E330" s="315"/>
      <c r="F330" s="11"/>
      <c r="G330" s="11"/>
      <c r="H330" s="11"/>
    </row>
    <row r="331" spans="3:8" ht="12.5">
      <c r="C331" s="11"/>
      <c r="D331" s="315"/>
      <c r="E331" s="315"/>
      <c r="F331" s="11"/>
      <c r="G331" s="11"/>
      <c r="H331" s="11"/>
    </row>
    <row r="332" spans="3:8" ht="12.5">
      <c r="C332" s="11"/>
      <c r="D332" s="315"/>
      <c r="E332" s="315"/>
      <c r="F332" s="11"/>
      <c r="G332" s="11"/>
      <c r="H332" s="11"/>
    </row>
    <row r="333" spans="3:8" ht="12.5">
      <c r="C333" s="11"/>
      <c r="D333" s="315"/>
      <c r="E333" s="315"/>
      <c r="F333" s="11"/>
      <c r="G333" s="11"/>
      <c r="H333" s="11"/>
    </row>
    <row r="334" spans="3:8" ht="12.5">
      <c r="C334" s="11"/>
      <c r="D334" s="315"/>
      <c r="E334" s="315"/>
      <c r="F334" s="11"/>
      <c r="G334" s="11"/>
      <c r="H334" s="11"/>
    </row>
    <row r="335" spans="3:8" ht="12.5">
      <c r="C335" s="11"/>
      <c r="D335" s="315"/>
      <c r="E335" s="315"/>
      <c r="F335" s="11"/>
      <c r="G335" s="11"/>
      <c r="H335" s="11"/>
    </row>
    <row r="336" spans="3:8" ht="12.5">
      <c r="C336" s="11"/>
      <c r="D336" s="315"/>
      <c r="E336" s="315"/>
      <c r="F336" s="11"/>
      <c r="G336" s="11"/>
      <c r="H336" s="11"/>
    </row>
    <row r="337" spans="3:8" ht="12.5">
      <c r="C337" s="11"/>
      <c r="D337" s="315"/>
      <c r="E337" s="315"/>
      <c r="F337" s="11"/>
      <c r="G337" s="11"/>
      <c r="H337" s="11"/>
    </row>
    <row r="338" spans="3:8" ht="12.5">
      <c r="C338" s="11"/>
      <c r="D338" s="315"/>
      <c r="E338" s="315"/>
      <c r="F338" s="11"/>
      <c r="G338" s="11"/>
      <c r="H338" s="11"/>
    </row>
    <row r="339" spans="3:8" ht="12.5">
      <c r="C339" s="11"/>
      <c r="D339" s="315"/>
      <c r="E339" s="315"/>
      <c r="F339" s="11"/>
      <c r="G339" s="11"/>
      <c r="H339" s="11"/>
    </row>
    <row r="340" spans="3:8" ht="12.5">
      <c r="C340" s="11"/>
      <c r="D340" s="315"/>
      <c r="E340" s="315"/>
      <c r="F340" s="11"/>
      <c r="G340" s="11"/>
      <c r="H340" s="11"/>
    </row>
    <row r="341" spans="3:8" ht="12.5">
      <c r="C341" s="11"/>
      <c r="D341" s="315"/>
      <c r="E341" s="315"/>
      <c r="F341" s="11"/>
      <c r="G341" s="11"/>
      <c r="H341" s="11"/>
    </row>
    <row r="342" spans="3:8" ht="12.5">
      <c r="C342" s="11"/>
      <c r="D342" s="315"/>
      <c r="E342" s="315"/>
      <c r="F342" s="11"/>
      <c r="G342" s="11"/>
      <c r="H342" s="11"/>
    </row>
    <row r="343" spans="3:8" ht="12.5">
      <c r="C343" s="11"/>
      <c r="D343" s="315"/>
      <c r="E343" s="315"/>
      <c r="F343" s="11"/>
      <c r="G343" s="11"/>
      <c r="H343" s="11"/>
    </row>
    <row r="344" spans="3:8" ht="12.5">
      <c r="C344" s="11"/>
      <c r="D344" s="315"/>
      <c r="E344" s="315"/>
      <c r="F344" s="11"/>
      <c r="G344" s="11"/>
      <c r="H344" s="11"/>
    </row>
    <row r="345" spans="3:8" ht="12.5">
      <c r="C345" s="11"/>
      <c r="D345" s="315"/>
      <c r="E345" s="315"/>
      <c r="F345" s="11"/>
      <c r="G345" s="11"/>
      <c r="H345" s="11"/>
    </row>
    <row r="346" spans="3:8" ht="12.5">
      <c r="C346" s="11"/>
      <c r="D346" s="315"/>
      <c r="E346" s="315"/>
      <c r="F346" s="11"/>
      <c r="G346" s="11"/>
      <c r="H346" s="11"/>
    </row>
    <row r="347" spans="3:8" ht="12.5">
      <c r="C347" s="11"/>
      <c r="D347" s="315"/>
      <c r="E347" s="315"/>
      <c r="F347" s="11"/>
      <c r="G347" s="11"/>
      <c r="H347" s="11"/>
    </row>
    <row r="348" spans="3:8" ht="12.5">
      <c r="C348" s="11"/>
      <c r="D348" s="315"/>
      <c r="E348" s="315"/>
      <c r="F348" s="11"/>
      <c r="G348" s="11"/>
      <c r="H348" s="11"/>
    </row>
    <row r="349" spans="3:8" ht="12.5">
      <c r="C349" s="11"/>
      <c r="D349" s="315"/>
      <c r="E349" s="315"/>
      <c r="F349" s="11"/>
      <c r="G349" s="11"/>
      <c r="H349" s="11"/>
    </row>
    <row r="350" spans="3:8" ht="12.5">
      <c r="C350" s="11"/>
      <c r="D350" s="315"/>
      <c r="E350" s="315"/>
      <c r="F350" s="11"/>
      <c r="G350" s="11"/>
      <c r="H350" s="11"/>
    </row>
    <row r="351" spans="3:8" ht="12.5">
      <c r="C351" s="11"/>
      <c r="D351" s="315"/>
      <c r="E351" s="315"/>
      <c r="F351" s="11"/>
      <c r="G351" s="11"/>
      <c r="H351" s="11"/>
    </row>
    <row r="352" spans="3:8" ht="12.5">
      <c r="C352" s="11"/>
      <c r="D352" s="315"/>
      <c r="E352" s="315"/>
      <c r="F352" s="11"/>
      <c r="G352" s="11"/>
      <c r="H352" s="11"/>
    </row>
    <row r="353" spans="3:8" ht="12.5">
      <c r="C353" s="11"/>
      <c r="D353" s="315"/>
      <c r="E353" s="315"/>
      <c r="F353" s="11"/>
      <c r="G353" s="11"/>
      <c r="H353" s="11"/>
    </row>
    <row r="354" spans="3:8" ht="12.5">
      <c r="C354" s="11"/>
      <c r="D354" s="315"/>
      <c r="E354" s="315"/>
      <c r="F354" s="11"/>
      <c r="G354" s="11"/>
      <c r="H354" s="11"/>
    </row>
    <row r="355" spans="3:8" ht="12.5">
      <c r="C355" s="11"/>
      <c r="D355" s="315"/>
      <c r="E355" s="315"/>
      <c r="F355" s="11"/>
      <c r="G355" s="11"/>
      <c r="H355" s="11"/>
    </row>
    <row r="356" spans="3:8" ht="12.5">
      <c r="C356" s="11"/>
      <c r="D356" s="315"/>
      <c r="E356" s="315"/>
      <c r="F356" s="11"/>
      <c r="G356" s="11"/>
      <c r="H356" s="11"/>
    </row>
    <row r="357" spans="3:8" ht="12.5">
      <c r="C357" s="11"/>
      <c r="D357" s="315"/>
      <c r="E357" s="315"/>
      <c r="F357" s="11"/>
      <c r="G357" s="11"/>
      <c r="H357" s="11"/>
    </row>
    <row r="358" spans="3:8" ht="12.5">
      <c r="C358" s="11"/>
      <c r="D358" s="315"/>
      <c r="E358" s="315"/>
      <c r="F358" s="11"/>
      <c r="G358" s="11"/>
      <c r="H358" s="11"/>
    </row>
    <row r="359" spans="3:8" ht="12.5">
      <c r="C359" s="11"/>
      <c r="D359" s="315"/>
      <c r="E359" s="315"/>
      <c r="F359" s="11"/>
      <c r="G359" s="11"/>
      <c r="H359" s="11"/>
    </row>
    <row r="360" spans="3:8" ht="12.5">
      <c r="C360" s="11"/>
      <c r="D360" s="315"/>
      <c r="E360" s="315"/>
      <c r="F360" s="11"/>
      <c r="G360" s="11"/>
      <c r="H360" s="11"/>
    </row>
    <row r="361" spans="3:8" ht="12.5">
      <c r="C361" s="11"/>
      <c r="D361" s="315"/>
      <c r="E361" s="315"/>
      <c r="F361" s="11"/>
      <c r="G361" s="11"/>
      <c r="H361" s="11"/>
    </row>
    <row r="362" spans="3:8" ht="12.5">
      <c r="C362" s="11"/>
      <c r="D362" s="315"/>
      <c r="E362" s="315"/>
      <c r="F362" s="11"/>
      <c r="G362" s="11"/>
      <c r="H362" s="11"/>
    </row>
    <row r="363" spans="3:8" ht="12.5">
      <c r="C363" s="11"/>
      <c r="D363" s="315"/>
      <c r="E363" s="315"/>
      <c r="F363" s="11"/>
      <c r="G363" s="11"/>
      <c r="H363" s="11"/>
    </row>
    <row r="364" spans="3:8" ht="12.5">
      <c r="C364" s="11"/>
      <c r="D364" s="315"/>
      <c r="E364" s="315"/>
      <c r="F364" s="11"/>
      <c r="G364" s="11"/>
      <c r="H364" s="11"/>
    </row>
    <row r="365" spans="3:8" ht="12.5">
      <c r="C365" s="11"/>
      <c r="D365" s="315"/>
      <c r="E365" s="315"/>
      <c r="F365" s="11"/>
      <c r="G365" s="11"/>
      <c r="H365" s="11"/>
    </row>
    <row r="366" spans="3:8" ht="12.5">
      <c r="C366" s="11"/>
      <c r="D366" s="315"/>
      <c r="E366" s="315"/>
      <c r="F366" s="11"/>
      <c r="G366" s="11"/>
      <c r="H366" s="11"/>
    </row>
    <row r="367" spans="3:8" ht="12.5">
      <c r="C367" s="11"/>
      <c r="D367" s="315"/>
      <c r="E367" s="315"/>
      <c r="F367" s="11"/>
      <c r="G367" s="11"/>
      <c r="H367" s="11"/>
    </row>
    <row r="368" spans="3:8" ht="12.5">
      <c r="C368" s="11"/>
      <c r="D368" s="315"/>
      <c r="E368" s="315"/>
      <c r="F368" s="11"/>
      <c r="G368" s="11"/>
      <c r="H368" s="11"/>
    </row>
    <row r="369" spans="3:8" ht="12.5">
      <c r="C369" s="11"/>
      <c r="D369" s="315"/>
      <c r="E369" s="315"/>
      <c r="F369" s="11"/>
      <c r="G369" s="11"/>
      <c r="H369" s="11"/>
    </row>
    <row r="370" spans="3:8" ht="12.5">
      <c r="C370" s="11"/>
      <c r="D370" s="315"/>
      <c r="E370" s="315"/>
      <c r="F370" s="11"/>
      <c r="G370" s="11"/>
      <c r="H370" s="11"/>
    </row>
    <row r="371" spans="3:8" ht="12.5">
      <c r="C371" s="11"/>
      <c r="D371" s="315"/>
      <c r="E371" s="315"/>
      <c r="F371" s="11"/>
      <c r="G371" s="11"/>
      <c r="H371" s="11"/>
    </row>
    <row r="372" spans="3:8" ht="12.5">
      <c r="C372" s="11"/>
      <c r="D372" s="315"/>
      <c r="E372" s="315"/>
      <c r="F372" s="11"/>
      <c r="G372" s="11"/>
      <c r="H372" s="11"/>
    </row>
    <row r="373" spans="3:8" ht="12.5">
      <c r="C373" s="11"/>
      <c r="D373" s="315"/>
      <c r="E373" s="315"/>
      <c r="F373" s="11"/>
      <c r="G373" s="11"/>
      <c r="H373" s="11"/>
    </row>
    <row r="374" spans="3:8" ht="12.5">
      <c r="C374" s="11"/>
      <c r="D374" s="315"/>
      <c r="E374" s="315"/>
      <c r="F374" s="11"/>
      <c r="G374" s="11"/>
      <c r="H374" s="11"/>
    </row>
    <row r="375" spans="3:8" ht="12.5">
      <c r="C375" s="11"/>
      <c r="D375" s="315"/>
      <c r="E375" s="315"/>
      <c r="F375" s="11"/>
      <c r="G375" s="11"/>
      <c r="H375" s="11"/>
    </row>
    <row r="376" spans="3:8" ht="12.5">
      <c r="C376" s="11"/>
      <c r="D376" s="315"/>
      <c r="E376" s="315"/>
      <c r="F376" s="11"/>
      <c r="G376" s="11"/>
      <c r="H376" s="11"/>
    </row>
    <row r="377" spans="3:8" ht="12.5">
      <c r="C377" s="11"/>
      <c r="D377" s="315"/>
      <c r="E377" s="315"/>
      <c r="F377" s="11"/>
      <c r="G377" s="11"/>
      <c r="H377" s="11"/>
    </row>
    <row r="378" spans="3:8" ht="12.5">
      <c r="C378" s="11"/>
      <c r="D378" s="315"/>
      <c r="E378" s="315"/>
      <c r="F378" s="11"/>
      <c r="G378" s="11"/>
      <c r="H378" s="11"/>
    </row>
    <row r="379" spans="3:8" ht="12.5">
      <c r="C379" s="11"/>
      <c r="D379" s="315"/>
      <c r="E379" s="315"/>
      <c r="F379" s="11"/>
      <c r="G379" s="11"/>
      <c r="H379" s="11"/>
    </row>
    <row r="380" spans="3:8" ht="12.5">
      <c r="C380" s="11"/>
      <c r="D380" s="315"/>
      <c r="E380" s="315"/>
      <c r="F380" s="11"/>
      <c r="G380" s="11"/>
      <c r="H380" s="11"/>
    </row>
    <row r="381" spans="3:8" ht="12.5">
      <c r="C381" s="11"/>
      <c r="D381" s="315"/>
      <c r="E381" s="315"/>
      <c r="F381" s="11"/>
      <c r="G381" s="11"/>
      <c r="H381" s="11"/>
    </row>
    <row r="382" spans="3:8" ht="12.5">
      <c r="C382" s="11"/>
      <c r="D382" s="315"/>
      <c r="E382" s="315"/>
      <c r="F382" s="11"/>
      <c r="G382" s="11"/>
      <c r="H382" s="11"/>
    </row>
    <row r="383" spans="3:8" ht="12.5">
      <c r="C383" s="11"/>
      <c r="D383" s="315"/>
      <c r="E383" s="315"/>
      <c r="F383" s="11"/>
      <c r="G383" s="11"/>
      <c r="H383" s="11"/>
    </row>
    <row r="384" spans="3:8" ht="12.5">
      <c r="C384" s="11"/>
      <c r="D384" s="315"/>
      <c r="E384" s="315"/>
      <c r="F384" s="11"/>
      <c r="G384" s="11"/>
      <c r="H384" s="11"/>
    </row>
    <row r="385" spans="3:8" ht="12.5">
      <c r="C385" s="11"/>
      <c r="D385" s="315"/>
      <c r="E385" s="315"/>
      <c r="F385" s="11"/>
      <c r="G385" s="11"/>
      <c r="H385" s="11"/>
    </row>
    <row r="386" spans="3:8" ht="12.5">
      <c r="C386" s="11"/>
      <c r="D386" s="315"/>
      <c r="E386" s="315"/>
      <c r="F386" s="11"/>
      <c r="G386" s="11"/>
      <c r="H386" s="11"/>
    </row>
    <row r="387" spans="3:8" ht="12.5">
      <c r="C387" s="11"/>
      <c r="D387" s="315"/>
      <c r="E387" s="315"/>
      <c r="F387" s="11"/>
      <c r="G387" s="11"/>
      <c r="H387" s="11"/>
    </row>
    <row r="388" spans="3:8" ht="12.5">
      <c r="C388" s="11"/>
      <c r="D388" s="315"/>
      <c r="E388" s="315"/>
      <c r="F388" s="11"/>
      <c r="G388" s="11"/>
      <c r="H388" s="11"/>
    </row>
    <row r="389" spans="3:8" ht="12.5">
      <c r="C389" s="11"/>
      <c r="D389" s="315"/>
      <c r="E389" s="315"/>
      <c r="F389" s="11"/>
      <c r="G389" s="11"/>
      <c r="H389" s="11"/>
    </row>
    <row r="390" spans="3:8" ht="12.5">
      <c r="C390" s="11"/>
      <c r="D390" s="315"/>
      <c r="E390" s="315"/>
      <c r="F390" s="11"/>
      <c r="G390" s="11"/>
      <c r="H390" s="11"/>
    </row>
    <row r="391" spans="3:8" ht="12.5">
      <c r="C391" s="11"/>
      <c r="D391" s="315"/>
      <c r="E391" s="315"/>
      <c r="F391" s="11"/>
      <c r="G391" s="11"/>
      <c r="H391" s="11"/>
    </row>
    <row r="392" spans="3:8" ht="12.5">
      <c r="C392" s="11"/>
      <c r="D392" s="315"/>
      <c r="E392" s="315"/>
      <c r="F392" s="11"/>
      <c r="G392" s="11"/>
      <c r="H392" s="11"/>
    </row>
    <row r="393" spans="3:8" ht="12.5">
      <c r="C393" s="11"/>
      <c r="D393" s="315"/>
      <c r="E393" s="315"/>
      <c r="F393" s="11"/>
      <c r="G393" s="11"/>
      <c r="H393" s="11"/>
    </row>
    <row r="394" spans="3:8" ht="12.5">
      <c r="C394" s="11"/>
      <c r="D394" s="315"/>
      <c r="E394" s="315"/>
      <c r="F394" s="11"/>
      <c r="G394" s="11"/>
      <c r="H394" s="11"/>
    </row>
    <row r="395" spans="3:8" ht="12.5">
      <c r="C395" s="11"/>
      <c r="D395" s="315"/>
      <c r="E395" s="315"/>
      <c r="F395" s="11"/>
      <c r="G395" s="11"/>
      <c r="H395" s="11"/>
    </row>
    <row r="396" spans="3:8" ht="12.5">
      <c r="C396" s="11"/>
      <c r="D396" s="315"/>
      <c r="E396" s="315"/>
      <c r="F396" s="11"/>
      <c r="G396" s="11"/>
      <c r="H396" s="11"/>
    </row>
    <row r="397" spans="3:8" ht="12.5">
      <c r="C397" s="11"/>
      <c r="D397" s="315"/>
      <c r="E397" s="315"/>
      <c r="F397" s="11"/>
      <c r="G397" s="11"/>
      <c r="H397" s="11"/>
    </row>
    <row r="398" spans="3:8" ht="12.5">
      <c r="C398" s="11"/>
      <c r="D398" s="315"/>
      <c r="E398" s="315"/>
      <c r="F398" s="11"/>
      <c r="G398" s="11"/>
      <c r="H398" s="11"/>
    </row>
    <row r="399" spans="3:8" ht="12.5">
      <c r="C399" s="11"/>
      <c r="D399" s="315"/>
      <c r="E399" s="315"/>
      <c r="F399" s="11"/>
      <c r="G399" s="11"/>
      <c r="H399" s="11"/>
    </row>
    <row r="400" spans="3:8" ht="12.5">
      <c r="C400" s="11"/>
      <c r="D400" s="315"/>
      <c r="E400" s="315"/>
      <c r="F400" s="11"/>
      <c r="G400" s="11"/>
      <c r="H400" s="11"/>
    </row>
    <row r="401" spans="3:8" ht="12.5">
      <c r="C401" s="11"/>
      <c r="D401" s="315"/>
      <c r="E401" s="315"/>
      <c r="F401" s="11"/>
      <c r="G401" s="11"/>
      <c r="H401" s="11"/>
    </row>
    <row r="402" spans="3:8" ht="12.5">
      <c r="C402" s="11"/>
      <c r="D402" s="315"/>
      <c r="E402" s="315"/>
      <c r="F402" s="11"/>
      <c r="G402" s="11"/>
      <c r="H402" s="11"/>
    </row>
    <row r="403" spans="3:8" ht="12.5">
      <c r="C403" s="11"/>
      <c r="D403" s="315"/>
      <c r="E403" s="315"/>
      <c r="F403" s="11"/>
      <c r="G403" s="11"/>
      <c r="H403" s="11"/>
    </row>
    <row r="404" spans="3:8" ht="12.5">
      <c r="C404" s="11"/>
      <c r="D404" s="315"/>
      <c r="E404" s="315"/>
      <c r="F404" s="11"/>
      <c r="G404" s="11"/>
      <c r="H404" s="11"/>
    </row>
    <row r="405" spans="3:8" ht="12.5">
      <c r="C405" s="11"/>
      <c r="D405" s="315"/>
      <c r="E405" s="315"/>
      <c r="F405" s="11"/>
      <c r="G405" s="11"/>
      <c r="H405" s="11"/>
    </row>
    <row r="406" spans="3:8" ht="12.5">
      <c r="C406" s="11"/>
      <c r="D406" s="315"/>
      <c r="E406" s="315"/>
      <c r="F406" s="11"/>
      <c r="G406" s="11"/>
      <c r="H406" s="11"/>
    </row>
    <row r="407" spans="3:8" ht="12.5">
      <c r="C407" s="11"/>
      <c r="D407" s="315"/>
      <c r="E407" s="315"/>
      <c r="F407" s="11"/>
      <c r="G407" s="11"/>
      <c r="H407" s="11"/>
    </row>
    <row r="408" spans="3:8" ht="12.5">
      <c r="C408" s="11"/>
      <c r="D408" s="315"/>
      <c r="E408" s="315"/>
      <c r="F408" s="11"/>
      <c r="G408" s="11"/>
      <c r="H408" s="11"/>
    </row>
    <row r="409" spans="3:8" ht="12.5">
      <c r="C409" s="11"/>
      <c r="D409" s="315"/>
      <c r="E409" s="315"/>
      <c r="F409" s="11"/>
      <c r="G409" s="11"/>
      <c r="H409" s="11"/>
    </row>
    <row r="410" spans="3:8" ht="12.5">
      <c r="C410" s="11"/>
      <c r="D410" s="315"/>
      <c r="E410" s="315"/>
      <c r="F410" s="11"/>
      <c r="G410" s="11"/>
      <c r="H410" s="11"/>
    </row>
    <row r="411" spans="3:8" ht="12.5">
      <c r="C411" s="11"/>
      <c r="D411" s="315"/>
      <c r="E411" s="315"/>
      <c r="F411" s="11"/>
      <c r="G411" s="11"/>
      <c r="H411" s="11"/>
    </row>
    <row r="412" spans="3:8" ht="12.5">
      <c r="C412" s="11"/>
      <c r="D412" s="315"/>
      <c r="E412" s="315"/>
      <c r="F412" s="11"/>
      <c r="G412" s="11"/>
      <c r="H412" s="11"/>
    </row>
    <row r="413" spans="3:8" ht="12.5">
      <c r="C413" s="11"/>
      <c r="D413" s="315"/>
      <c r="E413" s="315"/>
      <c r="F413" s="11"/>
      <c r="G413" s="11"/>
      <c r="H413" s="11"/>
    </row>
    <row r="414" spans="3:8" ht="12.5">
      <c r="C414" s="11"/>
      <c r="D414" s="315"/>
      <c r="E414" s="315"/>
      <c r="F414" s="11"/>
      <c r="G414" s="11"/>
      <c r="H414" s="11"/>
    </row>
    <row r="415" spans="3:8" ht="12.5">
      <c r="C415" s="11"/>
      <c r="D415" s="315"/>
      <c r="E415" s="315"/>
      <c r="F415" s="11"/>
      <c r="G415" s="11"/>
      <c r="H415" s="11"/>
    </row>
    <row r="416" spans="3:8" ht="12.5">
      <c r="C416" s="11"/>
      <c r="D416" s="315"/>
      <c r="E416" s="315"/>
      <c r="F416" s="11"/>
      <c r="G416" s="11"/>
      <c r="H416" s="11"/>
    </row>
    <row r="417" spans="3:8" ht="12.5">
      <c r="C417" s="11"/>
      <c r="D417" s="315"/>
      <c r="E417" s="315"/>
      <c r="F417" s="11"/>
      <c r="G417" s="11"/>
      <c r="H417" s="11"/>
    </row>
    <row r="418" spans="3:8" ht="12.5">
      <c r="C418" s="11"/>
      <c r="D418" s="315"/>
      <c r="E418" s="315"/>
      <c r="F418" s="11"/>
      <c r="G418" s="11"/>
      <c r="H418" s="11"/>
    </row>
    <row r="419" spans="3:8" ht="12.5">
      <c r="C419" s="11"/>
      <c r="D419" s="315"/>
      <c r="E419" s="315"/>
      <c r="F419" s="11"/>
      <c r="G419" s="11"/>
      <c r="H419" s="11"/>
    </row>
    <row r="420" spans="3:8" ht="12.5">
      <c r="C420" s="11"/>
      <c r="D420" s="315"/>
      <c r="E420" s="315"/>
      <c r="F420" s="11"/>
      <c r="G420" s="11"/>
      <c r="H420" s="11"/>
    </row>
    <row r="421" spans="3:8" ht="12.5">
      <c r="C421" s="11"/>
      <c r="D421" s="315"/>
      <c r="E421" s="315"/>
      <c r="F421" s="11"/>
      <c r="G421" s="11"/>
      <c r="H421" s="11"/>
    </row>
    <row r="422" spans="3:8" ht="12.5">
      <c r="C422" s="11"/>
      <c r="D422" s="315"/>
      <c r="E422" s="315"/>
      <c r="F422" s="11"/>
      <c r="G422" s="11"/>
      <c r="H422" s="11"/>
    </row>
    <row r="423" spans="3:8" ht="12.5">
      <c r="C423" s="11"/>
      <c r="D423" s="315"/>
      <c r="E423" s="315"/>
      <c r="F423" s="11"/>
      <c r="G423" s="11"/>
      <c r="H423" s="11"/>
    </row>
    <row r="424" spans="3:8" ht="12.5">
      <c r="C424" s="11"/>
      <c r="D424" s="315"/>
      <c r="E424" s="315"/>
      <c r="F424" s="11"/>
      <c r="G424" s="11"/>
      <c r="H424" s="11"/>
    </row>
    <row r="425" spans="3:8" ht="12.5">
      <c r="C425" s="11"/>
      <c r="D425" s="315"/>
      <c r="E425" s="315"/>
      <c r="F425" s="11"/>
      <c r="G425" s="11"/>
      <c r="H425" s="11"/>
    </row>
    <row r="426" spans="3:8" ht="12.5">
      <c r="C426" s="11"/>
      <c r="D426" s="315"/>
      <c r="E426" s="315"/>
      <c r="F426" s="11"/>
      <c r="G426" s="11"/>
      <c r="H426" s="11"/>
    </row>
    <row r="427" spans="3:8" ht="12.5">
      <c r="C427" s="11"/>
      <c r="D427" s="315"/>
      <c r="E427" s="315"/>
      <c r="F427" s="11"/>
      <c r="G427" s="11"/>
      <c r="H427" s="11"/>
    </row>
    <row r="428" spans="3:8" ht="12.5">
      <c r="C428" s="11"/>
      <c r="D428" s="315"/>
      <c r="E428" s="315"/>
      <c r="F428" s="11"/>
      <c r="G428" s="11"/>
      <c r="H428" s="11"/>
    </row>
    <row r="429" spans="3:8" ht="12.5">
      <c r="C429" s="11"/>
      <c r="D429" s="315"/>
      <c r="E429" s="315"/>
      <c r="F429" s="11"/>
      <c r="G429" s="11"/>
      <c r="H429" s="11"/>
    </row>
    <row r="430" spans="3:8" ht="12.5">
      <c r="C430" s="11"/>
      <c r="D430" s="315"/>
      <c r="E430" s="315"/>
      <c r="F430" s="11"/>
      <c r="G430" s="11"/>
      <c r="H430" s="11"/>
    </row>
    <row r="431" spans="3:8" ht="12.5">
      <c r="C431" s="11"/>
      <c r="D431" s="315"/>
      <c r="E431" s="315"/>
      <c r="F431" s="11"/>
      <c r="G431" s="11"/>
      <c r="H431" s="11"/>
    </row>
    <row r="432" spans="3:8" ht="12.5">
      <c r="C432" s="11"/>
      <c r="D432" s="315"/>
      <c r="E432" s="315"/>
      <c r="F432" s="11"/>
      <c r="G432" s="11"/>
      <c r="H432" s="11"/>
    </row>
    <row r="433" spans="3:8" ht="12.5">
      <c r="C433" s="11"/>
      <c r="D433" s="315"/>
      <c r="E433" s="315"/>
      <c r="F433" s="11"/>
      <c r="G433" s="11"/>
      <c r="H433" s="11"/>
    </row>
    <row r="434" spans="3:8" ht="12.5">
      <c r="C434" s="11"/>
      <c r="D434" s="315"/>
      <c r="E434" s="315"/>
      <c r="F434" s="11"/>
      <c r="G434" s="11"/>
      <c r="H434" s="11"/>
    </row>
    <row r="435" spans="3:8" ht="12.5">
      <c r="C435" s="11"/>
      <c r="D435" s="315"/>
      <c r="E435" s="315"/>
      <c r="F435" s="11"/>
      <c r="G435" s="11"/>
      <c r="H435" s="11"/>
    </row>
    <row r="436" spans="3:8" ht="12.5">
      <c r="C436" s="11"/>
      <c r="D436" s="315"/>
      <c r="E436" s="315"/>
      <c r="F436" s="11"/>
      <c r="G436" s="11"/>
      <c r="H436" s="11"/>
    </row>
    <row r="437" spans="3:8" ht="12.5">
      <c r="C437" s="11"/>
      <c r="D437" s="315"/>
      <c r="E437" s="315"/>
      <c r="F437" s="11"/>
      <c r="G437" s="11"/>
      <c r="H437" s="11"/>
    </row>
    <row r="438" spans="3:8" ht="12.5">
      <c r="C438" s="11"/>
      <c r="D438" s="315"/>
      <c r="E438" s="315"/>
      <c r="F438" s="11"/>
      <c r="G438" s="11"/>
      <c r="H438" s="11"/>
    </row>
    <row r="439" spans="3:8" ht="12.5">
      <c r="C439" s="11"/>
      <c r="D439" s="315"/>
      <c r="E439" s="315"/>
      <c r="F439" s="11"/>
      <c r="G439" s="11"/>
      <c r="H439" s="11"/>
    </row>
    <row r="440" spans="3:8" ht="12.5">
      <c r="C440" s="11"/>
      <c r="D440" s="315"/>
      <c r="E440" s="315"/>
      <c r="F440" s="11"/>
      <c r="G440" s="11"/>
      <c r="H440" s="11"/>
    </row>
    <row r="441" spans="3:8" ht="12.5">
      <c r="C441" s="11"/>
      <c r="D441" s="315"/>
      <c r="E441" s="315"/>
      <c r="F441" s="11"/>
      <c r="G441" s="11"/>
      <c r="H441" s="11"/>
    </row>
    <row r="442" spans="3:8" ht="12.5">
      <c r="C442" s="11"/>
      <c r="D442" s="315"/>
      <c r="E442" s="315"/>
      <c r="F442" s="11"/>
      <c r="G442" s="11"/>
      <c r="H442" s="11"/>
    </row>
    <row r="443" spans="3:8" ht="12.5">
      <c r="C443" s="11"/>
      <c r="D443" s="315"/>
      <c r="E443" s="315"/>
      <c r="F443" s="11"/>
      <c r="G443" s="11"/>
      <c r="H443" s="11"/>
    </row>
    <row r="444" spans="3:8" ht="12.5">
      <c r="C444" s="11"/>
      <c r="D444" s="315"/>
      <c r="E444" s="315"/>
      <c r="F444" s="11"/>
      <c r="G444" s="11"/>
      <c r="H444" s="11"/>
    </row>
    <row r="445" spans="3:8" ht="12.5">
      <c r="C445" s="11"/>
      <c r="D445" s="315"/>
      <c r="E445" s="315"/>
      <c r="F445" s="11"/>
      <c r="G445" s="11"/>
      <c r="H445" s="11"/>
    </row>
    <row r="446" spans="3:8" ht="12.5">
      <c r="C446" s="11"/>
      <c r="D446" s="315"/>
      <c r="E446" s="315"/>
      <c r="F446" s="11"/>
      <c r="G446" s="11"/>
      <c r="H446" s="11"/>
    </row>
    <row r="447" spans="3:8" ht="12.5">
      <c r="C447" s="11"/>
      <c r="D447" s="315"/>
      <c r="E447" s="315"/>
      <c r="F447" s="11"/>
      <c r="G447" s="11"/>
      <c r="H447" s="11"/>
    </row>
    <row r="448" spans="3:8" ht="12.5">
      <c r="C448" s="11"/>
      <c r="D448" s="315"/>
      <c r="E448" s="315"/>
      <c r="F448" s="11"/>
      <c r="G448" s="11"/>
      <c r="H448" s="11"/>
    </row>
    <row r="449" spans="3:8" ht="12.5">
      <c r="C449" s="11"/>
      <c r="D449" s="315"/>
      <c r="E449" s="315"/>
      <c r="F449" s="11"/>
      <c r="G449" s="11"/>
      <c r="H449" s="11"/>
    </row>
    <row r="450" spans="3:8" ht="12.5">
      <c r="C450" s="11"/>
      <c r="D450" s="315"/>
      <c r="E450" s="315"/>
      <c r="F450" s="11"/>
      <c r="G450" s="11"/>
      <c r="H450" s="11"/>
    </row>
    <row r="451" spans="3:8" ht="12.5">
      <c r="C451" s="11"/>
      <c r="D451" s="315"/>
      <c r="E451" s="315"/>
      <c r="F451" s="11"/>
      <c r="G451" s="11"/>
      <c r="H451" s="11"/>
    </row>
    <row r="452" spans="3:8" ht="12.5">
      <c r="C452" s="11"/>
      <c r="D452" s="315"/>
      <c r="E452" s="315"/>
      <c r="F452" s="11"/>
      <c r="G452" s="11"/>
      <c r="H452" s="11"/>
    </row>
    <row r="453" spans="3:8" ht="12.5">
      <c r="C453" s="11"/>
      <c r="D453" s="315"/>
      <c r="E453" s="315"/>
      <c r="F453" s="11"/>
      <c r="G453" s="11"/>
      <c r="H453" s="11"/>
    </row>
    <row r="454" spans="3:8" ht="12.5">
      <c r="C454" s="11"/>
      <c r="D454" s="315"/>
      <c r="E454" s="315"/>
      <c r="F454" s="11"/>
      <c r="G454" s="11"/>
      <c r="H454" s="11"/>
    </row>
    <row r="455" spans="3:8" ht="12.5">
      <c r="C455" s="11"/>
      <c r="D455" s="315"/>
      <c r="E455" s="315"/>
      <c r="F455" s="11"/>
      <c r="G455" s="11"/>
      <c r="H455" s="11"/>
    </row>
    <row r="456" spans="3:8" ht="12.5">
      <c r="C456" s="11"/>
      <c r="D456" s="315"/>
      <c r="E456" s="315"/>
      <c r="F456" s="11"/>
      <c r="G456" s="11"/>
      <c r="H456" s="11"/>
    </row>
    <row r="457" spans="3:8" ht="12.5">
      <c r="C457" s="11"/>
      <c r="D457" s="315"/>
      <c r="E457" s="315"/>
      <c r="F457" s="11"/>
      <c r="G457" s="11"/>
      <c r="H457" s="11"/>
    </row>
    <row r="458" spans="3:8" ht="12.5">
      <c r="C458" s="11"/>
      <c r="D458" s="315"/>
      <c r="E458" s="315"/>
      <c r="F458" s="11"/>
      <c r="G458" s="11"/>
      <c r="H458" s="11"/>
    </row>
    <row r="459" spans="3:8" ht="12.5">
      <c r="C459" s="11"/>
      <c r="D459" s="315"/>
      <c r="E459" s="315"/>
      <c r="F459" s="11"/>
      <c r="G459" s="11"/>
      <c r="H459" s="11"/>
    </row>
    <row r="460" spans="3:8" ht="12.5">
      <c r="C460" s="11"/>
      <c r="D460" s="315"/>
      <c r="E460" s="315"/>
      <c r="F460" s="11"/>
      <c r="G460" s="11"/>
      <c r="H460" s="11"/>
    </row>
    <row r="461" spans="3:8" ht="12.5">
      <c r="C461" s="11"/>
      <c r="D461" s="315"/>
      <c r="E461" s="315"/>
      <c r="F461" s="11"/>
      <c r="G461" s="11"/>
      <c r="H461" s="11"/>
    </row>
    <row r="462" spans="3:8" ht="12.5">
      <c r="C462" s="11"/>
      <c r="D462" s="315"/>
      <c r="E462" s="315"/>
      <c r="F462" s="11"/>
      <c r="G462" s="11"/>
      <c r="H462" s="11"/>
    </row>
    <row r="463" spans="3:8" ht="12.5">
      <c r="C463" s="11"/>
      <c r="D463" s="315"/>
      <c r="E463" s="315"/>
      <c r="F463" s="11"/>
      <c r="G463" s="11"/>
      <c r="H463" s="11"/>
    </row>
    <row r="464" spans="3:8" ht="12.5">
      <c r="C464" s="11"/>
      <c r="D464" s="315"/>
      <c r="E464" s="315"/>
      <c r="F464" s="11"/>
      <c r="G464" s="11"/>
      <c r="H464" s="11"/>
    </row>
    <row r="465" spans="3:8" ht="12.5">
      <c r="C465" s="11"/>
      <c r="D465" s="315"/>
      <c r="E465" s="315"/>
      <c r="F465" s="11"/>
      <c r="G465" s="11"/>
      <c r="H465" s="11"/>
    </row>
    <row r="466" spans="3:8" ht="12.5">
      <c r="C466" s="11"/>
      <c r="D466" s="315"/>
      <c r="E466" s="315"/>
      <c r="F466" s="11"/>
      <c r="G466" s="11"/>
      <c r="H466" s="11"/>
    </row>
    <row r="467" spans="3:8" ht="12.5">
      <c r="C467" s="11"/>
      <c r="D467" s="315"/>
      <c r="E467" s="315"/>
      <c r="F467" s="11"/>
      <c r="G467" s="11"/>
      <c r="H467" s="11"/>
    </row>
    <row r="468" spans="3:8" ht="12.5">
      <c r="C468" s="11"/>
      <c r="D468" s="315"/>
      <c r="E468" s="315"/>
      <c r="F468" s="11"/>
      <c r="G468" s="11"/>
      <c r="H468" s="11"/>
    </row>
    <row r="469" spans="3:8" ht="12.5">
      <c r="C469" s="11"/>
      <c r="D469" s="315"/>
      <c r="E469" s="315"/>
      <c r="F469" s="11"/>
      <c r="G469" s="11"/>
      <c r="H469" s="11"/>
    </row>
    <row r="470" spans="3:8" ht="12.5">
      <c r="C470" s="11"/>
      <c r="D470" s="315"/>
      <c r="E470" s="315"/>
      <c r="F470" s="11"/>
      <c r="G470" s="11"/>
      <c r="H470" s="11"/>
    </row>
    <row r="471" spans="3:8" ht="12.5">
      <c r="C471" s="11"/>
      <c r="D471" s="315"/>
      <c r="E471" s="315"/>
      <c r="F471" s="11"/>
      <c r="G471" s="11"/>
      <c r="H471" s="11"/>
    </row>
    <row r="472" spans="3:8" ht="12.5">
      <c r="C472" s="11"/>
      <c r="D472" s="315"/>
      <c r="E472" s="315"/>
      <c r="F472" s="11"/>
      <c r="G472" s="11"/>
      <c r="H472" s="11"/>
    </row>
    <row r="473" spans="3:8" ht="12.5">
      <c r="C473" s="11"/>
      <c r="D473" s="315"/>
      <c r="E473" s="315"/>
      <c r="F473" s="11"/>
      <c r="G473" s="11"/>
      <c r="H473" s="11"/>
    </row>
    <row r="474" spans="3:8" ht="12.5">
      <c r="C474" s="11"/>
      <c r="D474" s="315"/>
      <c r="E474" s="315"/>
      <c r="F474" s="11"/>
      <c r="G474" s="11"/>
      <c r="H474" s="11"/>
    </row>
    <row r="475" spans="3:8" ht="12.5">
      <c r="C475" s="11"/>
      <c r="D475" s="315"/>
      <c r="E475" s="315"/>
      <c r="F475" s="11"/>
      <c r="G475" s="11"/>
      <c r="H475" s="11"/>
    </row>
    <row r="476" spans="3:8" ht="12.5">
      <c r="C476" s="11"/>
      <c r="D476" s="315"/>
      <c r="E476" s="315"/>
      <c r="F476" s="11"/>
      <c r="G476" s="11"/>
      <c r="H476" s="11"/>
    </row>
    <row r="477" spans="3:8" ht="12.5">
      <c r="C477" s="11"/>
      <c r="D477" s="315"/>
      <c r="E477" s="315"/>
      <c r="F477" s="11"/>
      <c r="G477" s="11"/>
      <c r="H477" s="11"/>
    </row>
    <row r="478" spans="3:8" ht="12.5">
      <c r="C478" s="11"/>
      <c r="D478" s="315"/>
      <c r="E478" s="315"/>
      <c r="F478" s="11"/>
      <c r="G478" s="11"/>
      <c r="H478" s="11"/>
    </row>
    <row r="479" spans="3:8" ht="12.5">
      <c r="C479" s="11"/>
      <c r="D479" s="315"/>
      <c r="E479" s="315"/>
      <c r="F479" s="11"/>
      <c r="G479" s="11"/>
      <c r="H479" s="11"/>
    </row>
    <row r="480" spans="3:8" ht="12.5">
      <c r="C480" s="11"/>
      <c r="D480" s="315"/>
      <c r="E480" s="315"/>
      <c r="F480" s="11"/>
      <c r="G480" s="11"/>
      <c r="H480" s="11"/>
    </row>
    <row r="481" spans="3:8" ht="12.5">
      <c r="C481" s="11"/>
      <c r="D481" s="315"/>
      <c r="E481" s="315"/>
      <c r="F481" s="11"/>
      <c r="G481" s="11"/>
      <c r="H481" s="11"/>
    </row>
    <row r="482" spans="3:8" ht="12.5">
      <c r="C482" s="11"/>
      <c r="D482" s="315"/>
      <c r="E482" s="315"/>
      <c r="F482" s="11"/>
      <c r="G482" s="11"/>
      <c r="H482" s="11"/>
    </row>
    <row r="483" spans="3:8" ht="12.5">
      <c r="C483" s="11"/>
      <c r="D483" s="315"/>
      <c r="E483" s="315"/>
      <c r="F483" s="11"/>
      <c r="G483" s="11"/>
      <c r="H483" s="11"/>
    </row>
    <row r="484" spans="3:8" ht="12.5">
      <c r="C484" s="11"/>
      <c r="D484" s="315"/>
      <c r="E484" s="315"/>
      <c r="F484" s="11"/>
      <c r="G484" s="11"/>
      <c r="H484" s="11"/>
    </row>
    <row r="485" spans="3:8" ht="12.5">
      <c r="C485" s="11"/>
      <c r="D485" s="315"/>
      <c r="E485" s="315"/>
      <c r="F485" s="11"/>
      <c r="G485" s="11"/>
      <c r="H485" s="11"/>
    </row>
    <row r="486" spans="3:8" ht="12.5">
      <c r="C486" s="11"/>
      <c r="D486" s="315"/>
      <c r="E486" s="315"/>
      <c r="F486" s="11"/>
      <c r="G486" s="11"/>
      <c r="H486" s="11"/>
    </row>
    <row r="487" spans="3:8" ht="12.5">
      <c r="C487" s="11"/>
      <c r="D487" s="315"/>
      <c r="E487" s="315"/>
      <c r="F487" s="11"/>
      <c r="G487" s="11"/>
      <c r="H487" s="11"/>
    </row>
    <row r="488" spans="3:8" ht="12.5">
      <c r="C488" s="11"/>
      <c r="D488" s="315"/>
      <c r="E488" s="315"/>
      <c r="F488" s="11"/>
      <c r="G488" s="11"/>
      <c r="H488" s="11"/>
    </row>
    <row r="489" spans="3:8" ht="12.5">
      <c r="C489" s="11"/>
      <c r="D489" s="315"/>
      <c r="E489" s="315"/>
      <c r="F489" s="11"/>
      <c r="G489" s="11"/>
      <c r="H489" s="11"/>
    </row>
    <row r="490" spans="3:8" ht="12.5">
      <c r="C490" s="11"/>
      <c r="D490" s="315"/>
      <c r="E490" s="315"/>
      <c r="F490" s="11"/>
      <c r="G490" s="11"/>
      <c r="H490" s="11"/>
    </row>
    <row r="491" spans="3:8" ht="12.5">
      <c r="C491" s="11"/>
      <c r="D491" s="315"/>
      <c r="E491" s="315"/>
      <c r="F491" s="11"/>
      <c r="G491" s="11"/>
      <c r="H491" s="11"/>
    </row>
    <row r="492" spans="3:8" ht="12.5">
      <c r="C492" s="11"/>
      <c r="D492" s="315"/>
      <c r="E492" s="315"/>
      <c r="F492" s="11"/>
      <c r="G492" s="11"/>
      <c r="H492" s="11"/>
    </row>
    <row r="493" spans="3:8" ht="12.5">
      <c r="C493" s="11"/>
      <c r="D493" s="315"/>
      <c r="E493" s="315"/>
      <c r="F493" s="11"/>
      <c r="G493" s="11"/>
      <c r="H493" s="11"/>
    </row>
    <row r="494" spans="3:8" ht="12.5">
      <c r="C494" s="11"/>
      <c r="D494" s="315"/>
      <c r="E494" s="315"/>
      <c r="F494" s="11"/>
      <c r="G494" s="11"/>
      <c r="H494" s="11"/>
    </row>
    <row r="495" spans="3:8" ht="12.5">
      <c r="C495" s="11"/>
      <c r="D495" s="315"/>
      <c r="E495" s="315"/>
      <c r="F495" s="11"/>
      <c r="G495" s="11"/>
      <c r="H495" s="11"/>
    </row>
    <row r="496" spans="3:8" ht="12.5">
      <c r="C496" s="11"/>
      <c r="D496" s="315"/>
      <c r="E496" s="315"/>
      <c r="F496" s="11"/>
      <c r="G496" s="11"/>
      <c r="H496" s="11"/>
    </row>
    <row r="497" spans="3:8" ht="12.5">
      <c r="C497" s="11"/>
      <c r="D497" s="315"/>
      <c r="E497" s="315"/>
      <c r="F497" s="11"/>
      <c r="G497" s="11"/>
      <c r="H497" s="11"/>
    </row>
    <row r="498" spans="3:8" ht="12.5">
      <c r="C498" s="11"/>
      <c r="D498" s="315"/>
      <c r="E498" s="315"/>
      <c r="F498" s="11"/>
      <c r="G498" s="11"/>
      <c r="H498" s="11"/>
    </row>
    <row r="499" spans="3:8" ht="12.5">
      <c r="C499" s="11"/>
      <c r="D499" s="315"/>
      <c r="E499" s="315"/>
      <c r="F499" s="11"/>
      <c r="G499" s="11"/>
      <c r="H499" s="11"/>
    </row>
    <row r="500" spans="3:8" ht="12.5">
      <c r="C500" s="11"/>
      <c r="D500" s="315"/>
      <c r="E500" s="315"/>
      <c r="F500" s="11"/>
      <c r="G500" s="11"/>
      <c r="H500" s="11"/>
    </row>
    <row r="501" spans="3:8" ht="12.5">
      <c r="C501" s="11"/>
      <c r="D501" s="315"/>
      <c r="E501" s="315"/>
      <c r="F501" s="11"/>
      <c r="G501" s="11"/>
      <c r="H501" s="11"/>
    </row>
    <row r="502" spans="3:8" ht="12.5">
      <c r="C502" s="11"/>
      <c r="D502" s="315"/>
      <c r="E502" s="315"/>
      <c r="F502" s="11"/>
      <c r="G502" s="11"/>
      <c r="H502" s="11"/>
    </row>
    <row r="503" spans="3:8" ht="12.5">
      <c r="C503" s="11"/>
      <c r="D503" s="315"/>
      <c r="E503" s="315"/>
      <c r="F503" s="11"/>
      <c r="G503" s="11"/>
      <c r="H503" s="11"/>
    </row>
    <row r="504" spans="3:8" ht="12.5">
      <c r="C504" s="11"/>
      <c r="D504" s="315"/>
      <c r="E504" s="315"/>
      <c r="F504" s="11"/>
      <c r="G504" s="11"/>
      <c r="H504" s="11"/>
    </row>
    <row r="505" spans="3:8" ht="12.5">
      <c r="C505" s="11"/>
      <c r="D505" s="315"/>
      <c r="E505" s="315"/>
      <c r="F505" s="11"/>
      <c r="G505" s="11"/>
      <c r="H505" s="11"/>
    </row>
    <row r="506" spans="3:8" ht="12.5">
      <c r="C506" s="11"/>
      <c r="D506" s="315"/>
      <c r="E506" s="315"/>
      <c r="F506" s="11"/>
      <c r="G506" s="11"/>
      <c r="H506" s="11"/>
    </row>
    <row r="507" spans="3:8" ht="12.5">
      <c r="C507" s="11"/>
      <c r="D507" s="315"/>
      <c r="E507" s="315"/>
      <c r="F507" s="11"/>
      <c r="G507" s="11"/>
      <c r="H507" s="11"/>
    </row>
    <row r="508" spans="3:8" ht="12.5">
      <c r="C508" s="11"/>
      <c r="D508" s="315"/>
      <c r="E508" s="315"/>
      <c r="F508" s="11"/>
      <c r="G508" s="11"/>
      <c r="H508" s="11"/>
    </row>
    <row r="509" spans="3:8" ht="12.5">
      <c r="C509" s="11"/>
      <c r="D509" s="315"/>
      <c r="E509" s="315"/>
      <c r="F509" s="11"/>
      <c r="G509" s="11"/>
      <c r="H509" s="11"/>
    </row>
    <row r="510" spans="3:8" ht="12.5">
      <c r="C510" s="11"/>
      <c r="D510" s="315"/>
      <c r="E510" s="315"/>
      <c r="F510" s="11"/>
      <c r="G510" s="11"/>
      <c r="H510" s="11"/>
    </row>
    <row r="511" spans="3:8" ht="12.5">
      <c r="C511" s="11"/>
      <c r="D511" s="315"/>
      <c r="E511" s="315"/>
      <c r="F511" s="11"/>
      <c r="G511" s="11"/>
      <c r="H511" s="11"/>
    </row>
    <row r="512" spans="3:8" ht="12.5">
      <c r="C512" s="11"/>
      <c r="D512" s="315"/>
      <c r="E512" s="315"/>
      <c r="F512" s="11"/>
      <c r="G512" s="11"/>
      <c r="H512" s="11"/>
    </row>
    <row r="513" spans="3:8" ht="12.5">
      <c r="C513" s="11"/>
      <c r="D513" s="315"/>
      <c r="E513" s="315"/>
      <c r="F513" s="11"/>
      <c r="G513" s="11"/>
      <c r="H513" s="11"/>
    </row>
    <row r="514" spans="3:8" ht="12.5">
      <c r="C514" s="11"/>
      <c r="D514" s="315"/>
      <c r="E514" s="315"/>
      <c r="F514" s="11"/>
      <c r="G514" s="11"/>
      <c r="H514" s="11"/>
    </row>
    <row r="515" spans="3:8" ht="12.5">
      <c r="C515" s="11"/>
      <c r="D515" s="315"/>
      <c r="E515" s="315"/>
      <c r="F515" s="11"/>
      <c r="G515" s="11"/>
      <c r="H515" s="11"/>
    </row>
    <row r="516" spans="3:8" ht="12.5">
      <c r="C516" s="11"/>
      <c r="D516" s="315"/>
      <c r="E516" s="315"/>
      <c r="F516" s="11"/>
      <c r="G516" s="11"/>
      <c r="H516" s="11"/>
    </row>
    <row r="517" spans="3:8" ht="12.5">
      <c r="C517" s="11"/>
      <c r="D517" s="315"/>
      <c r="E517" s="315"/>
      <c r="F517" s="11"/>
      <c r="G517" s="11"/>
      <c r="H517" s="11"/>
    </row>
    <row r="518" spans="3:8" ht="12.5">
      <c r="C518" s="11"/>
      <c r="D518" s="315"/>
      <c r="E518" s="315"/>
      <c r="F518" s="11"/>
      <c r="G518" s="11"/>
      <c r="H518" s="11"/>
    </row>
    <row r="519" spans="3:8" ht="12.5">
      <c r="C519" s="11"/>
      <c r="D519" s="315"/>
      <c r="E519" s="315"/>
      <c r="F519" s="11"/>
      <c r="G519" s="11"/>
      <c r="H519" s="11"/>
    </row>
    <row r="520" spans="3:8" ht="12.5">
      <c r="C520" s="11"/>
      <c r="D520" s="315"/>
      <c r="E520" s="315"/>
      <c r="F520" s="11"/>
      <c r="G520" s="11"/>
      <c r="H520" s="11"/>
    </row>
    <row r="521" spans="3:8" ht="12.5">
      <c r="C521" s="11"/>
      <c r="D521" s="315"/>
      <c r="E521" s="315"/>
      <c r="F521" s="11"/>
      <c r="G521" s="11"/>
      <c r="H521" s="11"/>
    </row>
    <row r="522" spans="3:8" ht="12.5">
      <c r="C522" s="11"/>
      <c r="D522" s="315"/>
      <c r="E522" s="315"/>
      <c r="F522" s="11"/>
      <c r="G522" s="11"/>
      <c r="H522" s="11"/>
    </row>
    <row r="523" spans="3:8" ht="12.5">
      <c r="C523" s="11"/>
      <c r="D523" s="315"/>
      <c r="E523" s="315"/>
      <c r="F523" s="11"/>
      <c r="G523" s="11"/>
      <c r="H523" s="11"/>
    </row>
    <row r="524" spans="3:8" ht="12.5">
      <c r="C524" s="11"/>
      <c r="D524" s="315"/>
      <c r="E524" s="315"/>
      <c r="F524" s="11"/>
      <c r="G524" s="11"/>
      <c r="H524" s="11"/>
    </row>
    <row r="525" spans="3:8" ht="12.5">
      <c r="C525" s="11"/>
      <c r="D525" s="315"/>
      <c r="E525" s="315"/>
      <c r="F525" s="11"/>
      <c r="G525" s="11"/>
      <c r="H525" s="11"/>
    </row>
    <row r="526" spans="3:8" ht="12.5">
      <c r="C526" s="11"/>
      <c r="D526" s="315"/>
      <c r="E526" s="315"/>
      <c r="F526" s="11"/>
      <c r="G526" s="11"/>
      <c r="H526" s="11"/>
    </row>
    <row r="527" spans="3:8" ht="12.5">
      <c r="C527" s="11"/>
      <c r="D527" s="315"/>
      <c r="E527" s="315"/>
      <c r="F527" s="11"/>
      <c r="G527" s="11"/>
      <c r="H527" s="11"/>
    </row>
    <row r="528" spans="3:8" ht="12.5">
      <c r="C528" s="11"/>
      <c r="D528" s="315"/>
      <c r="E528" s="315"/>
      <c r="F528" s="11"/>
      <c r="G528" s="11"/>
      <c r="H528" s="11"/>
    </row>
    <row r="529" spans="3:8" ht="12.5">
      <c r="C529" s="11"/>
      <c r="D529" s="315"/>
      <c r="E529" s="315"/>
      <c r="F529" s="11"/>
      <c r="G529" s="11"/>
      <c r="H529" s="11"/>
    </row>
    <row r="530" spans="3:8" ht="12.5">
      <c r="C530" s="11"/>
      <c r="D530" s="315"/>
      <c r="E530" s="315"/>
      <c r="F530" s="11"/>
      <c r="G530" s="11"/>
      <c r="H530" s="11"/>
    </row>
    <row r="531" spans="3:8" ht="12.5">
      <c r="C531" s="11"/>
      <c r="D531" s="315"/>
      <c r="E531" s="315"/>
      <c r="F531" s="11"/>
      <c r="G531" s="11"/>
      <c r="H531" s="11"/>
    </row>
    <row r="532" spans="3:8" ht="12.5">
      <c r="C532" s="11"/>
      <c r="D532" s="315"/>
      <c r="E532" s="315"/>
      <c r="F532" s="11"/>
      <c r="G532" s="11"/>
      <c r="H532" s="11"/>
    </row>
    <row r="533" spans="3:8" ht="12.5">
      <c r="C533" s="11"/>
      <c r="D533" s="315"/>
      <c r="E533" s="315"/>
      <c r="F533" s="11"/>
      <c r="G533" s="11"/>
      <c r="H533" s="11"/>
    </row>
    <row r="534" spans="3:8" ht="12.5">
      <c r="C534" s="11"/>
      <c r="D534" s="315"/>
      <c r="E534" s="315"/>
      <c r="F534" s="11"/>
      <c r="G534" s="11"/>
      <c r="H534" s="11"/>
    </row>
    <row r="535" spans="3:8" ht="12.5">
      <c r="C535" s="11"/>
      <c r="D535" s="315"/>
      <c r="E535" s="315"/>
      <c r="F535" s="11"/>
      <c r="G535" s="11"/>
      <c r="H535" s="11"/>
    </row>
    <row r="536" spans="3:8" ht="12.5">
      <c r="C536" s="11"/>
      <c r="D536" s="315"/>
      <c r="E536" s="315"/>
      <c r="F536" s="11"/>
      <c r="G536" s="11"/>
      <c r="H536" s="11"/>
    </row>
    <row r="537" spans="3:8" ht="12.5">
      <c r="C537" s="11"/>
      <c r="D537" s="315"/>
      <c r="E537" s="315"/>
      <c r="F537" s="11"/>
      <c r="G537" s="11"/>
      <c r="H537" s="11"/>
    </row>
    <row r="538" spans="3:8" ht="12.5">
      <c r="C538" s="11"/>
      <c r="D538" s="315"/>
      <c r="E538" s="315"/>
      <c r="F538" s="11"/>
      <c r="G538" s="11"/>
      <c r="H538" s="11"/>
    </row>
    <row r="539" spans="3:8" ht="12.5">
      <c r="C539" s="11"/>
      <c r="D539" s="315"/>
      <c r="E539" s="315"/>
      <c r="F539" s="11"/>
      <c r="G539" s="11"/>
      <c r="H539" s="11"/>
    </row>
    <row r="540" spans="3:8" ht="12.5">
      <c r="C540" s="11"/>
      <c r="D540" s="315"/>
      <c r="E540" s="315"/>
      <c r="F540" s="11"/>
      <c r="G540" s="11"/>
      <c r="H540" s="11"/>
    </row>
    <row r="541" spans="3:8" ht="12.5">
      <c r="C541" s="11"/>
      <c r="D541" s="315"/>
      <c r="E541" s="315"/>
      <c r="F541" s="11"/>
      <c r="G541" s="11"/>
      <c r="H541" s="11"/>
    </row>
    <row r="542" spans="3:8" ht="12.5">
      <c r="C542" s="11"/>
      <c r="D542" s="315"/>
      <c r="E542" s="315"/>
      <c r="F542" s="11"/>
      <c r="G542" s="11"/>
      <c r="H542" s="11"/>
    </row>
    <row r="543" spans="3:8" ht="12.5">
      <c r="C543" s="11"/>
      <c r="D543" s="315"/>
      <c r="E543" s="315"/>
      <c r="F543" s="11"/>
      <c r="G543" s="11"/>
      <c r="H543" s="11"/>
    </row>
    <row r="544" spans="3:8" ht="12.5">
      <c r="C544" s="11"/>
      <c r="D544" s="315"/>
      <c r="E544" s="315"/>
      <c r="F544" s="11"/>
      <c r="G544" s="11"/>
      <c r="H544" s="11"/>
    </row>
    <row r="545" spans="3:8" ht="12.5">
      <c r="C545" s="11"/>
      <c r="D545" s="315"/>
      <c r="E545" s="315"/>
      <c r="F545" s="11"/>
      <c r="G545" s="11"/>
      <c r="H545" s="11"/>
    </row>
    <row r="546" spans="3:8" ht="12.5">
      <c r="C546" s="11"/>
      <c r="D546" s="315"/>
      <c r="E546" s="315"/>
      <c r="F546" s="11"/>
      <c r="G546" s="11"/>
      <c r="H546" s="11"/>
    </row>
    <row r="547" spans="3:8" ht="12.5">
      <c r="C547" s="11"/>
      <c r="D547" s="315"/>
      <c r="E547" s="315"/>
      <c r="F547" s="11"/>
      <c r="G547" s="11"/>
      <c r="H547" s="11"/>
    </row>
    <row r="548" spans="3:8" ht="12.5">
      <c r="C548" s="11"/>
      <c r="D548" s="315"/>
      <c r="E548" s="315"/>
      <c r="F548" s="11"/>
      <c r="G548" s="11"/>
      <c r="H548" s="11"/>
    </row>
    <row r="549" spans="3:8" ht="12.5">
      <c r="C549" s="11"/>
      <c r="D549" s="315"/>
      <c r="E549" s="315"/>
      <c r="F549" s="11"/>
      <c r="G549" s="11"/>
      <c r="H549" s="11"/>
    </row>
    <row r="550" spans="3:8" ht="12.5">
      <c r="C550" s="11"/>
      <c r="D550" s="315"/>
      <c r="E550" s="315"/>
      <c r="F550" s="11"/>
      <c r="G550" s="11"/>
      <c r="H550" s="11"/>
    </row>
    <row r="551" spans="3:8" ht="12.5">
      <c r="C551" s="11"/>
      <c r="D551" s="315"/>
      <c r="E551" s="315"/>
      <c r="F551" s="11"/>
      <c r="G551" s="11"/>
      <c r="H551" s="11"/>
    </row>
    <row r="552" spans="3:8" ht="12.5">
      <c r="C552" s="11"/>
      <c r="D552" s="315"/>
      <c r="E552" s="315"/>
      <c r="F552" s="11"/>
      <c r="G552" s="11"/>
      <c r="H552" s="11"/>
    </row>
    <row r="553" spans="3:8" ht="12.5">
      <c r="C553" s="11"/>
      <c r="D553" s="315"/>
      <c r="E553" s="315"/>
      <c r="F553" s="11"/>
      <c r="G553" s="11"/>
      <c r="H553" s="11"/>
    </row>
    <row r="554" spans="3:8" ht="12.5">
      <c r="C554" s="11"/>
      <c r="D554" s="315"/>
      <c r="E554" s="315"/>
      <c r="F554" s="11"/>
      <c r="G554" s="11"/>
      <c r="H554" s="11"/>
    </row>
    <row r="555" spans="3:8" ht="12.5">
      <c r="C555" s="11"/>
      <c r="D555" s="315"/>
      <c r="E555" s="315"/>
      <c r="F555" s="11"/>
      <c r="G555" s="11"/>
      <c r="H555" s="11"/>
    </row>
    <row r="556" spans="3:8" ht="12.5">
      <c r="C556" s="11"/>
      <c r="D556" s="315"/>
      <c r="E556" s="315"/>
      <c r="F556" s="11"/>
      <c r="G556" s="11"/>
      <c r="H556" s="11"/>
    </row>
    <row r="557" spans="3:8" ht="12.5">
      <c r="C557" s="11"/>
      <c r="D557" s="315"/>
      <c r="E557" s="315"/>
      <c r="F557" s="11"/>
      <c r="G557" s="11"/>
      <c r="H557" s="11"/>
    </row>
    <row r="558" spans="3:8" ht="12.5">
      <c r="C558" s="11"/>
      <c r="D558" s="315"/>
      <c r="E558" s="315"/>
      <c r="F558" s="11"/>
      <c r="G558" s="11"/>
      <c r="H558" s="11"/>
    </row>
    <row r="559" spans="3:8" ht="12.5">
      <c r="C559" s="11"/>
      <c r="D559" s="315"/>
      <c r="E559" s="315"/>
      <c r="F559" s="11"/>
      <c r="G559" s="11"/>
      <c r="H559" s="11"/>
    </row>
    <row r="560" spans="3:8" ht="12.5">
      <c r="C560" s="11"/>
      <c r="D560" s="315"/>
      <c r="E560" s="315"/>
      <c r="F560" s="11"/>
      <c r="G560" s="11"/>
      <c r="H560" s="11"/>
    </row>
    <row r="561" spans="3:8" ht="12.5">
      <c r="C561" s="11"/>
      <c r="D561" s="315"/>
      <c r="E561" s="315"/>
      <c r="F561" s="11"/>
      <c r="G561" s="11"/>
      <c r="H561" s="11"/>
    </row>
    <row r="562" spans="3:8" ht="12.5">
      <c r="C562" s="11"/>
      <c r="D562" s="315"/>
      <c r="E562" s="315"/>
      <c r="F562" s="11"/>
      <c r="G562" s="11"/>
      <c r="H562" s="11"/>
    </row>
    <row r="563" spans="3:8" ht="12.5">
      <c r="C563" s="11"/>
      <c r="D563" s="315"/>
      <c r="E563" s="315"/>
      <c r="F563" s="11"/>
      <c r="G563" s="11"/>
      <c r="H563" s="11"/>
    </row>
    <row r="564" spans="3:8" ht="12.5">
      <c r="C564" s="11"/>
      <c r="D564" s="315"/>
      <c r="E564" s="315"/>
      <c r="F564" s="11"/>
      <c r="G564" s="11"/>
      <c r="H564" s="11"/>
    </row>
    <row r="565" spans="3:8" ht="12.5">
      <c r="C565" s="11"/>
      <c r="D565" s="315"/>
      <c r="E565" s="315"/>
      <c r="F565" s="11"/>
      <c r="G565" s="11"/>
      <c r="H565" s="11"/>
    </row>
    <row r="566" spans="3:8" ht="12.5">
      <c r="C566" s="11"/>
      <c r="D566" s="315"/>
      <c r="E566" s="315"/>
      <c r="F566" s="11"/>
      <c r="G566" s="11"/>
      <c r="H566" s="11"/>
    </row>
    <row r="567" spans="3:8" ht="12.5">
      <c r="C567" s="11"/>
      <c r="D567" s="315"/>
      <c r="E567" s="315"/>
      <c r="F567" s="11"/>
      <c r="G567" s="11"/>
      <c r="H567" s="11"/>
    </row>
    <row r="568" spans="3:8" ht="12.5">
      <c r="C568" s="11"/>
      <c r="D568" s="315"/>
      <c r="E568" s="315"/>
      <c r="F568" s="11"/>
      <c r="G568" s="11"/>
      <c r="H568" s="11"/>
    </row>
    <row r="569" spans="3:8" ht="12.5">
      <c r="C569" s="11"/>
      <c r="D569" s="315"/>
      <c r="E569" s="315"/>
      <c r="F569" s="11"/>
      <c r="G569" s="11"/>
      <c r="H569" s="11"/>
    </row>
    <row r="570" spans="3:8" ht="12.5">
      <c r="C570" s="11"/>
      <c r="D570" s="315"/>
      <c r="E570" s="315"/>
      <c r="F570" s="11"/>
      <c r="G570" s="11"/>
      <c r="H570" s="11"/>
    </row>
    <row r="571" spans="3:8" ht="12.5">
      <c r="C571" s="11"/>
      <c r="D571" s="315"/>
      <c r="E571" s="315"/>
      <c r="F571" s="11"/>
      <c r="G571" s="11"/>
      <c r="H571" s="11"/>
    </row>
    <row r="572" spans="3:8" ht="12.5">
      <c r="C572" s="11"/>
      <c r="D572" s="315"/>
      <c r="E572" s="315"/>
      <c r="F572" s="11"/>
      <c r="G572" s="11"/>
      <c r="H572" s="11"/>
    </row>
    <row r="573" spans="3:8" ht="12.5">
      <c r="C573" s="11"/>
      <c r="D573" s="315"/>
      <c r="E573" s="315"/>
      <c r="F573" s="11"/>
      <c r="G573" s="11"/>
      <c r="H573" s="11"/>
    </row>
    <row r="574" spans="3:8" ht="12.5">
      <c r="C574" s="11"/>
      <c r="D574" s="315"/>
      <c r="E574" s="315"/>
      <c r="F574" s="11"/>
      <c r="G574" s="11"/>
      <c r="H574" s="11"/>
    </row>
    <row r="575" spans="3:8" ht="12.5">
      <c r="C575" s="11"/>
      <c r="D575" s="315"/>
      <c r="E575" s="315"/>
      <c r="F575" s="11"/>
      <c r="G575" s="11"/>
      <c r="H575" s="11"/>
    </row>
    <row r="576" spans="3:8" ht="12.5">
      <c r="C576" s="11"/>
      <c r="D576" s="315"/>
      <c r="E576" s="315"/>
      <c r="F576" s="11"/>
      <c r="G576" s="11"/>
      <c r="H576" s="11"/>
    </row>
    <row r="577" spans="3:8" ht="12.5">
      <c r="C577" s="11"/>
      <c r="D577" s="315"/>
      <c r="E577" s="315"/>
      <c r="F577" s="11"/>
      <c r="G577" s="11"/>
      <c r="H577" s="11"/>
    </row>
    <row r="578" spans="3:8" ht="12.5">
      <c r="C578" s="11"/>
      <c r="D578" s="315"/>
      <c r="E578" s="315"/>
      <c r="F578" s="11"/>
      <c r="G578" s="11"/>
      <c r="H578" s="11"/>
    </row>
    <row r="579" spans="3:8" ht="12.5">
      <c r="C579" s="11"/>
      <c r="D579" s="315"/>
      <c r="E579" s="315"/>
      <c r="F579" s="11"/>
      <c r="G579" s="11"/>
      <c r="H579" s="11"/>
    </row>
    <row r="580" spans="3:8" ht="12.5">
      <c r="C580" s="11"/>
      <c r="D580" s="315"/>
      <c r="E580" s="315"/>
      <c r="F580" s="11"/>
      <c r="G580" s="11"/>
      <c r="H580" s="11"/>
    </row>
    <row r="581" spans="3:8" ht="12.5">
      <c r="C581" s="11"/>
      <c r="D581" s="315"/>
      <c r="E581" s="315"/>
      <c r="F581" s="11"/>
      <c r="G581" s="11"/>
      <c r="H581" s="11"/>
    </row>
    <row r="582" spans="3:8" ht="12.5">
      <c r="C582" s="11"/>
      <c r="D582" s="315"/>
      <c r="E582" s="315"/>
      <c r="F582" s="11"/>
      <c r="G582" s="11"/>
      <c r="H582" s="11"/>
    </row>
    <row r="583" spans="3:8" ht="12.5">
      <c r="C583" s="11"/>
      <c r="D583" s="315"/>
      <c r="E583" s="315"/>
      <c r="F583" s="11"/>
      <c r="G583" s="11"/>
      <c r="H583" s="11"/>
    </row>
    <row r="584" spans="3:8" ht="12.5">
      <c r="C584" s="11"/>
      <c r="D584" s="315"/>
      <c r="E584" s="315"/>
      <c r="F584" s="11"/>
      <c r="G584" s="11"/>
      <c r="H584" s="11"/>
    </row>
    <row r="585" spans="3:8" ht="12.5">
      <c r="C585" s="11"/>
      <c r="D585" s="315"/>
      <c r="E585" s="315"/>
      <c r="F585" s="11"/>
      <c r="G585" s="11"/>
      <c r="H585" s="11"/>
    </row>
    <row r="586" spans="3:8" ht="12.5">
      <c r="C586" s="11"/>
      <c r="D586" s="315"/>
      <c r="E586" s="315"/>
      <c r="F586" s="11"/>
      <c r="G586" s="11"/>
      <c r="H586" s="11"/>
    </row>
    <row r="587" spans="3:8" ht="12.5">
      <c r="C587" s="11"/>
      <c r="D587" s="315"/>
      <c r="E587" s="315"/>
      <c r="F587" s="11"/>
      <c r="G587" s="11"/>
      <c r="H587" s="11"/>
    </row>
    <row r="588" spans="3:8" ht="12.5">
      <c r="C588" s="11"/>
      <c r="D588" s="315"/>
      <c r="E588" s="315"/>
      <c r="F588" s="11"/>
      <c r="G588" s="11"/>
      <c r="H588" s="11"/>
    </row>
    <row r="589" spans="3:8" ht="12.5">
      <c r="C589" s="11"/>
      <c r="D589" s="315"/>
      <c r="E589" s="315"/>
      <c r="F589" s="11"/>
      <c r="G589" s="11"/>
      <c r="H589" s="11"/>
    </row>
    <row r="590" spans="3:8" ht="12.5">
      <c r="C590" s="11"/>
      <c r="D590" s="315"/>
      <c r="E590" s="315"/>
      <c r="F590" s="11"/>
      <c r="G590" s="11"/>
      <c r="H590" s="11"/>
    </row>
    <row r="591" spans="3:8" ht="12.5">
      <c r="C591" s="11"/>
      <c r="D591" s="315"/>
      <c r="E591" s="315"/>
      <c r="F591" s="11"/>
      <c r="G591" s="11"/>
      <c r="H591" s="11"/>
    </row>
    <row r="592" spans="3:8" ht="12.5">
      <c r="C592" s="11"/>
      <c r="D592" s="315"/>
      <c r="E592" s="315"/>
      <c r="F592" s="11"/>
      <c r="G592" s="11"/>
      <c r="H592" s="11"/>
    </row>
    <row r="593" spans="3:8" ht="12.5">
      <c r="C593" s="11"/>
      <c r="D593" s="315"/>
      <c r="E593" s="315"/>
      <c r="F593" s="11"/>
      <c r="G593" s="11"/>
      <c r="H593" s="11"/>
    </row>
    <row r="594" spans="3:8" ht="12.5">
      <c r="C594" s="11"/>
      <c r="D594" s="315"/>
      <c r="E594" s="315"/>
      <c r="F594" s="11"/>
      <c r="G594" s="11"/>
      <c r="H594" s="11"/>
    </row>
    <row r="595" spans="3:8" ht="12.5">
      <c r="C595" s="11"/>
      <c r="D595" s="315"/>
      <c r="E595" s="315"/>
      <c r="F595" s="11"/>
      <c r="G595" s="11"/>
      <c r="H595" s="11"/>
    </row>
    <row r="596" spans="3:8" ht="12.5">
      <c r="C596" s="11"/>
      <c r="D596" s="315"/>
      <c r="E596" s="315"/>
      <c r="F596" s="11"/>
      <c r="G596" s="11"/>
      <c r="H596" s="11"/>
    </row>
    <row r="597" spans="3:8" ht="12.5">
      <c r="C597" s="11"/>
      <c r="D597" s="315"/>
      <c r="E597" s="315"/>
      <c r="F597" s="11"/>
      <c r="G597" s="11"/>
      <c r="H597" s="11"/>
    </row>
    <row r="598" spans="3:8" ht="12.5">
      <c r="C598" s="11"/>
      <c r="D598" s="315"/>
      <c r="E598" s="315"/>
      <c r="F598" s="11"/>
      <c r="G598" s="11"/>
      <c r="H598" s="11"/>
    </row>
    <row r="599" spans="3:8" ht="12.5">
      <c r="C599" s="11"/>
      <c r="D599" s="315"/>
      <c r="E599" s="315"/>
      <c r="F599" s="11"/>
      <c r="G599" s="11"/>
      <c r="H599" s="11"/>
    </row>
    <row r="600" spans="3:8" ht="12.5">
      <c r="C600" s="11"/>
      <c r="D600" s="315"/>
      <c r="E600" s="315"/>
      <c r="F600" s="11"/>
      <c r="G600" s="11"/>
      <c r="H600" s="11"/>
    </row>
    <row r="601" spans="3:8" ht="12.5">
      <c r="C601" s="11"/>
      <c r="D601" s="315"/>
      <c r="E601" s="315"/>
      <c r="F601" s="11"/>
      <c r="G601" s="11"/>
      <c r="H601" s="11"/>
    </row>
    <row r="602" spans="3:8" ht="12.5">
      <c r="C602" s="11"/>
      <c r="D602" s="315"/>
      <c r="E602" s="315"/>
      <c r="F602" s="11"/>
      <c r="G602" s="11"/>
      <c r="H602" s="11"/>
    </row>
    <row r="603" spans="3:8" ht="12.5">
      <c r="C603" s="11"/>
      <c r="D603" s="315"/>
      <c r="E603" s="315"/>
      <c r="F603" s="11"/>
      <c r="G603" s="11"/>
      <c r="H603" s="11"/>
    </row>
    <row r="604" spans="3:8" ht="12.5">
      <c r="C604" s="11"/>
      <c r="D604" s="315"/>
      <c r="E604" s="315"/>
      <c r="F604" s="11"/>
      <c r="G604" s="11"/>
      <c r="H604" s="11"/>
    </row>
    <row r="605" spans="3:8" ht="12.5">
      <c r="C605" s="11"/>
      <c r="D605" s="315"/>
      <c r="E605" s="315"/>
      <c r="F605" s="11"/>
      <c r="G605" s="11"/>
      <c r="H605" s="11"/>
    </row>
    <row r="606" spans="3:8" ht="12.5">
      <c r="C606" s="11"/>
      <c r="D606" s="315"/>
      <c r="E606" s="315"/>
      <c r="F606" s="11"/>
      <c r="G606" s="11"/>
      <c r="H606" s="11"/>
    </row>
    <row r="607" spans="3:8" ht="12.5">
      <c r="C607" s="11"/>
      <c r="D607" s="315"/>
      <c r="E607" s="315"/>
      <c r="F607" s="11"/>
      <c r="G607" s="11"/>
      <c r="H607" s="11"/>
    </row>
    <row r="608" spans="3:8" ht="12.5">
      <c r="C608" s="11"/>
      <c r="D608" s="315"/>
      <c r="E608" s="315"/>
      <c r="F608" s="11"/>
      <c r="G608" s="11"/>
      <c r="H608" s="11"/>
    </row>
    <row r="609" spans="3:8" ht="12.5">
      <c r="C609" s="11"/>
      <c r="D609" s="315"/>
      <c r="E609" s="315"/>
      <c r="F609" s="11"/>
      <c r="G609" s="11"/>
      <c r="H609" s="11"/>
    </row>
    <row r="610" spans="3:8" ht="12.5">
      <c r="C610" s="11"/>
      <c r="D610" s="315"/>
      <c r="E610" s="315"/>
      <c r="F610" s="11"/>
      <c r="G610" s="11"/>
      <c r="H610" s="11"/>
    </row>
    <row r="611" spans="3:8" ht="12.5">
      <c r="C611" s="11"/>
      <c r="D611" s="315"/>
      <c r="E611" s="315"/>
      <c r="F611" s="11"/>
      <c r="G611" s="11"/>
      <c r="H611" s="11"/>
    </row>
    <row r="612" spans="3:8" ht="12.5">
      <c r="C612" s="11"/>
      <c r="D612" s="315"/>
      <c r="E612" s="315"/>
      <c r="F612" s="11"/>
      <c r="G612" s="11"/>
      <c r="H612" s="11"/>
    </row>
    <row r="613" spans="3:8" ht="12.5">
      <c r="C613" s="11"/>
      <c r="D613" s="315"/>
      <c r="E613" s="315"/>
      <c r="F613" s="11"/>
      <c r="G613" s="11"/>
      <c r="H613" s="11"/>
    </row>
    <row r="614" spans="3:8" ht="12.5">
      <c r="C614" s="11"/>
      <c r="D614" s="315"/>
      <c r="E614" s="315"/>
      <c r="F614" s="11"/>
      <c r="G614" s="11"/>
      <c r="H614" s="11"/>
    </row>
    <row r="615" spans="3:8" ht="12.5">
      <c r="C615" s="11"/>
      <c r="D615" s="315"/>
      <c r="E615" s="315"/>
      <c r="F615" s="11"/>
      <c r="G615" s="11"/>
      <c r="H615" s="11"/>
    </row>
    <row r="616" spans="3:8" ht="12.5">
      <c r="C616" s="11"/>
      <c r="D616" s="315"/>
      <c r="E616" s="315"/>
      <c r="F616" s="11"/>
      <c r="G616" s="11"/>
      <c r="H616" s="11"/>
    </row>
    <row r="617" spans="3:8" ht="12.5">
      <c r="C617" s="11"/>
      <c r="D617" s="315"/>
      <c r="E617" s="315"/>
      <c r="F617" s="11"/>
      <c r="G617" s="11"/>
      <c r="H617" s="11"/>
    </row>
    <row r="618" spans="3:8" ht="12.5">
      <c r="C618" s="11"/>
      <c r="D618" s="315"/>
      <c r="E618" s="315"/>
      <c r="F618" s="11"/>
      <c r="G618" s="11"/>
      <c r="H618" s="11"/>
    </row>
    <row r="619" spans="3:8" ht="12.5">
      <c r="C619" s="11"/>
      <c r="D619" s="315"/>
      <c r="E619" s="315"/>
      <c r="F619" s="11"/>
      <c r="G619" s="11"/>
      <c r="H619" s="11"/>
    </row>
    <row r="620" spans="3:8" ht="12.5">
      <c r="C620" s="11"/>
      <c r="D620" s="315"/>
      <c r="E620" s="315"/>
      <c r="F620" s="11"/>
      <c r="G620" s="11"/>
      <c r="H620" s="11"/>
    </row>
    <row r="621" spans="3:8" ht="12.5">
      <c r="C621" s="11"/>
      <c r="D621" s="315"/>
      <c r="E621" s="315"/>
      <c r="F621" s="11"/>
      <c r="G621" s="11"/>
      <c r="H621" s="11"/>
    </row>
    <row r="622" spans="3:8" ht="12.5">
      <c r="C622" s="11"/>
      <c r="D622" s="315"/>
      <c r="E622" s="315"/>
      <c r="F622" s="11"/>
      <c r="G622" s="11"/>
      <c r="H622" s="11"/>
    </row>
    <row r="623" spans="3:8" ht="12.5">
      <c r="C623" s="11"/>
      <c r="D623" s="315"/>
      <c r="E623" s="315"/>
      <c r="F623" s="11"/>
      <c r="G623" s="11"/>
      <c r="H623" s="11"/>
    </row>
    <row r="624" spans="3:8" ht="12.5">
      <c r="C624" s="11"/>
      <c r="D624" s="315"/>
      <c r="E624" s="315"/>
      <c r="F624" s="11"/>
      <c r="G624" s="11"/>
      <c r="H624" s="11"/>
    </row>
    <row r="625" spans="3:8" ht="12.5">
      <c r="C625" s="11"/>
      <c r="D625" s="315"/>
      <c r="E625" s="315"/>
      <c r="F625" s="11"/>
      <c r="G625" s="11"/>
      <c r="H625" s="11"/>
    </row>
    <row r="626" spans="3:8" ht="12.5">
      <c r="C626" s="11"/>
      <c r="D626" s="315"/>
      <c r="E626" s="315"/>
      <c r="F626" s="11"/>
      <c r="G626" s="11"/>
      <c r="H626" s="11"/>
    </row>
    <row r="627" spans="3:8" ht="12.5">
      <c r="C627" s="11"/>
      <c r="D627" s="315"/>
      <c r="E627" s="315"/>
      <c r="F627" s="11"/>
      <c r="G627" s="11"/>
      <c r="H627" s="11"/>
    </row>
    <row r="628" spans="3:8" ht="12.5">
      <c r="C628" s="11"/>
      <c r="D628" s="315"/>
      <c r="E628" s="315"/>
      <c r="F628" s="11"/>
      <c r="G628" s="11"/>
      <c r="H628" s="11"/>
    </row>
    <row r="629" spans="3:8" ht="12.5">
      <c r="C629" s="11"/>
      <c r="D629" s="315"/>
      <c r="E629" s="315"/>
      <c r="F629" s="11"/>
      <c r="G629" s="11"/>
      <c r="H629" s="11"/>
    </row>
    <row r="630" spans="3:8" ht="12.5">
      <c r="C630" s="11"/>
      <c r="D630" s="315"/>
      <c r="E630" s="315"/>
      <c r="F630" s="11"/>
      <c r="G630" s="11"/>
      <c r="H630" s="11"/>
    </row>
    <row r="631" spans="3:8" ht="12.5">
      <c r="C631" s="11"/>
      <c r="D631" s="315"/>
      <c r="E631" s="315"/>
      <c r="F631" s="11"/>
      <c r="G631" s="11"/>
      <c r="H631" s="11"/>
    </row>
    <row r="632" spans="3:8" ht="12.5">
      <c r="C632" s="11"/>
      <c r="D632" s="315"/>
      <c r="E632" s="315"/>
      <c r="F632" s="11"/>
      <c r="G632" s="11"/>
      <c r="H632" s="11"/>
    </row>
    <row r="633" spans="3:8" ht="12.5">
      <c r="C633" s="11"/>
      <c r="D633" s="315"/>
      <c r="E633" s="315"/>
      <c r="F633" s="11"/>
      <c r="G633" s="11"/>
      <c r="H633" s="11"/>
    </row>
    <row r="634" spans="3:8" ht="12.5">
      <c r="C634" s="11"/>
      <c r="D634" s="315"/>
      <c r="E634" s="315"/>
      <c r="F634" s="11"/>
      <c r="G634" s="11"/>
      <c r="H634" s="11"/>
    </row>
    <row r="635" spans="3:8" ht="12.5">
      <c r="C635" s="11"/>
      <c r="D635" s="315"/>
      <c r="E635" s="315"/>
      <c r="F635" s="11"/>
      <c r="G635" s="11"/>
      <c r="H635" s="11"/>
    </row>
    <row r="636" spans="3:8" ht="12.5">
      <c r="C636" s="11"/>
      <c r="D636" s="315"/>
      <c r="E636" s="315"/>
      <c r="F636" s="11"/>
      <c r="G636" s="11"/>
      <c r="H636" s="11"/>
    </row>
    <row r="637" spans="3:8" ht="12.5">
      <c r="C637" s="11"/>
      <c r="D637" s="315"/>
      <c r="E637" s="315"/>
      <c r="F637" s="11"/>
      <c r="G637" s="11"/>
      <c r="H637" s="11"/>
    </row>
    <row r="638" spans="3:8" ht="12.5">
      <c r="C638" s="11"/>
      <c r="D638" s="315"/>
      <c r="E638" s="315"/>
      <c r="F638" s="11"/>
      <c r="G638" s="11"/>
      <c r="H638" s="11"/>
    </row>
    <row r="639" spans="3:8" ht="12.5">
      <c r="C639" s="11"/>
      <c r="D639" s="315"/>
      <c r="E639" s="315"/>
      <c r="F639" s="11"/>
      <c r="G639" s="11"/>
      <c r="H639" s="11"/>
    </row>
    <row r="640" spans="3:8" ht="12.5">
      <c r="C640" s="11"/>
      <c r="D640" s="315"/>
      <c r="E640" s="315"/>
      <c r="F640" s="11"/>
      <c r="G640" s="11"/>
      <c r="H640" s="11"/>
    </row>
    <row r="641" spans="3:8" ht="12.5">
      <c r="C641" s="11"/>
      <c r="D641" s="315"/>
      <c r="E641" s="315"/>
      <c r="F641" s="11"/>
      <c r="G641" s="11"/>
      <c r="H641" s="11"/>
    </row>
    <row r="642" spans="3:8" ht="12.5">
      <c r="C642" s="11"/>
      <c r="D642" s="315"/>
      <c r="E642" s="315"/>
      <c r="F642" s="11"/>
      <c r="G642" s="11"/>
      <c r="H642" s="11"/>
    </row>
    <row r="643" spans="3:8" ht="12.5">
      <c r="C643" s="11"/>
      <c r="D643" s="315"/>
      <c r="E643" s="315"/>
      <c r="F643" s="11"/>
      <c r="G643" s="11"/>
      <c r="H643" s="11"/>
    </row>
    <row r="644" spans="3:8" ht="12.5">
      <c r="C644" s="11"/>
      <c r="D644" s="315"/>
      <c r="E644" s="315"/>
      <c r="F644" s="11"/>
      <c r="G644" s="11"/>
      <c r="H644" s="11"/>
    </row>
    <row r="645" spans="3:8" ht="12.5">
      <c r="C645" s="11"/>
      <c r="D645" s="315"/>
      <c r="E645" s="315"/>
      <c r="F645" s="11"/>
      <c r="G645" s="11"/>
      <c r="H645" s="11"/>
    </row>
    <row r="646" spans="3:8" ht="12.5">
      <c r="C646" s="11"/>
      <c r="D646" s="315"/>
      <c r="E646" s="315"/>
      <c r="F646" s="11"/>
      <c r="G646" s="11"/>
      <c r="H646" s="11"/>
    </row>
    <row r="647" spans="3:8" ht="12.5">
      <c r="C647" s="11"/>
      <c r="D647" s="315"/>
      <c r="E647" s="315"/>
      <c r="F647" s="11"/>
      <c r="G647" s="11"/>
      <c r="H647" s="11"/>
    </row>
    <row r="648" spans="3:8" ht="12.5">
      <c r="C648" s="11"/>
      <c r="D648" s="315"/>
      <c r="E648" s="315"/>
      <c r="F648" s="11"/>
      <c r="G648" s="11"/>
      <c r="H648" s="11"/>
    </row>
    <row r="649" spans="3:8" ht="12.5">
      <c r="C649" s="11"/>
      <c r="D649" s="315"/>
      <c r="E649" s="315"/>
      <c r="F649" s="11"/>
      <c r="G649" s="11"/>
      <c r="H649" s="11"/>
    </row>
    <row r="650" spans="3:8" ht="12.5">
      <c r="C650" s="11"/>
      <c r="D650" s="315"/>
      <c r="E650" s="315"/>
      <c r="F650" s="11"/>
      <c r="G650" s="11"/>
      <c r="H650" s="11"/>
    </row>
    <row r="651" spans="3:8" ht="12.5">
      <c r="C651" s="11"/>
      <c r="D651" s="315"/>
      <c r="E651" s="315"/>
      <c r="F651" s="11"/>
      <c r="G651" s="11"/>
      <c r="H651" s="11"/>
    </row>
    <row r="652" spans="3:8" ht="12.5">
      <c r="C652" s="11"/>
      <c r="D652" s="315"/>
      <c r="E652" s="315"/>
      <c r="F652" s="11"/>
      <c r="G652" s="11"/>
      <c r="H652" s="11"/>
    </row>
    <row r="653" spans="3:8" ht="12.5">
      <c r="C653" s="11"/>
      <c r="D653" s="315"/>
      <c r="E653" s="315"/>
      <c r="F653" s="11"/>
      <c r="G653" s="11"/>
      <c r="H653" s="11"/>
    </row>
    <row r="654" spans="3:8" ht="12.5">
      <c r="C654" s="11"/>
      <c r="D654" s="315"/>
      <c r="E654" s="315"/>
      <c r="F654" s="11"/>
      <c r="G654" s="11"/>
      <c r="H654" s="11"/>
    </row>
    <row r="655" spans="3:8" ht="12.5">
      <c r="C655" s="11"/>
      <c r="D655" s="315"/>
      <c r="E655" s="315"/>
      <c r="F655" s="11"/>
      <c r="G655" s="11"/>
      <c r="H655" s="11"/>
    </row>
    <row r="656" spans="3:8" ht="12.5">
      <c r="C656" s="11"/>
      <c r="D656" s="315"/>
      <c r="E656" s="315"/>
      <c r="F656" s="11"/>
      <c r="G656" s="11"/>
      <c r="H656" s="11"/>
    </row>
    <row r="657" spans="3:8" ht="12.5">
      <c r="C657" s="11"/>
      <c r="D657" s="315"/>
      <c r="E657" s="315"/>
      <c r="F657" s="11"/>
      <c r="G657" s="11"/>
      <c r="H657" s="11"/>
    </row>
    <row r="658" spans="3:8" ht="12.5">
      <c r="C658" s="11"/>
      <c r="D658" s="315"/>
      <c r="E658" s="315"/>
      <c r="F658" s="11"/>
      <c r="G658" s="11"/>
      <c r="H658" s="11"/>
    </row>
    <row r="659" spans="3:8" ht="12.5">
      <c r="C659" s="11"/>
      <c r="D659" s="315"/>
      <c r="E659" s="315"/>
      <c r="F659" s="11"/>
      <c r="G659" s="11"/>
      <c r="H659" s="11"/>
    </row>
    <row r="660" spans="3:8" ht="12.5">
      <c r="C660" s="11"/>
      <c r="D660" s="315"/>
      <c r="E660" s="315"/>
      <c r="F660" s="11"/>
      <c r="G660" s="11"/>
      <c r="H660" s="11"/>
    </row>
    <row r="661" spans="3:8" ht="12.5">
      <c r="C661" s="11"/>
      <c r="D661" s="315"/>
      <c r="E661" s="315"/>
      <c r="F661" s="11"/>
      <c r="G661" s="11"/>
      <c r="H661" s="11"/>
    </row>
    <row r="662" spans="3:8" ht="12.5">
      <c r="C662" s="11"/>
      <c r="D662" s="315"/>
      <c r="E662" s="315"/>
      <c r="F662" s="11"/>
      <c r="G662" s="11"/>
      <c r="H662" s="11"/>
    </row>
    <row r="663" spans="3:8" ht="12.5">
      <c r="C663" s="11"/>
      <c r="D663" s="315"/>
      <c r="E663" s="315"/>
      <c r="F663" s="11"/>
      <c r="G663" s="11"/>
      <c r="H663" s="11"/>
    </row>
    <row r="664" spans="3:8" ht="12.5">
      <c r="C664" s="11"/>
      <c r="D664" s="315"/>
      <c r="E664" s="315"/>
      <c r="F664" s="11"/>
      <c r="G664" s="11"/>
      <c r="H664" s="11"/>
    </row>
    <row r="665" spans="3:8" ht="12.5">
      <c r="C665" s="11"/>
      <c r="D665" s="315"/>
      <c r="E665" s="315"/>
      <c r="F665" s="11"/>
      <c r="G665" s="11"/>
      <c r="H665" s="11"/>
    </row>
    <row r="666" spans="3:8" ht="12.5">
      <c r="C666" s="11"/>
      <c r="D666" s="315"/>
      <c r="E666" s="315"/>
      <c r="F666" s="11"/>
      <c r="G666" s="11"/>
      <c r="H666" s="11"/>
    </row>
    <row r="667" spans="3:8" ht="12.5">
      <c r="C667" s="11"/>
      <c r="D667" s="315"/>
      <c r="E667" s="315"/>
      <c r="F667" s="11"/>
      <c r="G667" s="11"/>
      <c r="H667" s="11"/>
    </row>
    <row r="668" spans="3:8" ht="12.5">
      <c r="C668" s="11"/>
      <c r="D668" s="315"/>
      <c r="E668" s="315"/>
      <c r="F668" s="11"/>
      <c r="G668" s="11"/>
      <c r="H668" s="11"/>
    </row>
    <row r="669" spans="3:8" ht="12.5">
      <c r="C669" s="11"/>
      <c r="D669" s="315"/>
      <c r="E669" s="315"/>
      <c r="F669" s="11"/>
      <c r="G669" s="11"/>
      <c r="H669" s="11"/>
    </row>
    <row r="670" spans="3:8" ht="12.5">
      <c r="C670" s="11"/>
      <c r="D670" s="315"/>
      <c r="E670" s="315"/>
      <c r="F670" s="11"/>
      <c r="G670" s="11"/>
      <c r="H670" s="11"/>
    </row>
    <row r="671" spans="3:8" ht="12.5">
      <c r="C671" s="11"/>
      <c r="D671" s="315"/>
      <c r="E671" s="315"/>
      <c r="F671" s="11"/>
      <c r="G671" s="11"/>
      <c r="H671" s="11"/>
    </row>
    <row r="672" spans="3:8" ht="12.5">
      <c r="C672" s="11"/>
      <c r="D672" s="315"/>
      <c r="E672" s="315"/>
      <c r="F672" s="11"/>
      <c r="G672" s="11"/>
      <c r="H672" s="11"/>
    </row>
    <row r="673" spans="3:8" ht="12.5">
      <c r="C673" s="11"/>
      <c r="D673" s="315"/>
      <c r="E673" s="315"/>
      <c r="F673" s="11"/>
      <c r="G673" s="11"/>
      <c r="H673" s="11"/>
    </row>
    <row r="674" spans="3:8" ht="12.5">
      <c r="C674" s="11"/>
      <c r="D674" s="315"/>
      <c r="E674" s="315"/>
      <c r="F674" s="11"/>
      <c r="G674" s="11"/>
      <c r="H674" s="11"/>
    </row>
    <row r="675" spans="3:8" ht="12.5">
      <c r="C675" s="11"/>
      <c r="D675" s="315"/>
      <c r="E675" s="315"/>
      <c r="F675" s="11"/>
      <c r="G675" s="11"/>
      <c r="H675" s="11"/>
    </row>
    <row r="676" spans="3:8" ht="12.5">
      <c r="C676" s="11"/>
      <c r="D676" s="315"/>
      <c r="E676" s="315"/>
      <c r="F676" s="11"/>
      <c r="G676" s="11"/>
      <c r="H676" s="11"/>
    </row>
    <row r="677" spans="3:8" ht="12.5">
      <c r="C677" s="11"/>
      <c r="D677" s="315"/>
      <c r="E677" s="315"/>
      <c r="F677" s="11"/>
      <c r="G677" s="11"/>
      <c r="H677" s="11"/>
    </row>
    <row r="678" spans="3:8" ht="12.5">
      <c r="C678" s="11"/>
      <c r="D678" s="315"/>
      <c r="E678" s="315"/>
      <c r="F678" s="11"/>
      <c r="G678" s="11"/>
      <c r="H678" s="11"/>
    </row>
    <row r="679" spans="3:8" ht="12.5">
      <c r="C679" s="11"/>
      <c r="D679" s="315"/>
      <c r="E679" s="315"/>
      <c r="F679" s="11"/>
      <c r="G679" s="11"/>
      <c r="H679" s="11"/>
    </row>
    <row r="680" spans="3:8" ht="12.5">
      <c r="C680" s="11"/>
      <c r="D680" s="315"/>
      <c r="E680" s="315"/>
      <c r="F680" s="11"/>
      <c r="G680" s="11"/>
      <c r="H680" s="11"/>
    </row>
    <row r="681" spans="3:8" ht="12.5">
      <c r="C681" s="11"/>
      <c r="D681" s="315"/>
      <c r="E681" s="315"/>
      <c r="F681" s="11"/>
      <c r="G681" s="11"/>
      <c r="H681" s="11"/>
    </row>
    <row r="682" spans="3:8" ht="12.5">
      <c r="C682" s="11"/>
      <c r="D682" s="315"/>
      <c r="E682" s="315"/>
      <c r="F682" s="11"/>
      <c r="G682" s="11"/>
      <c r="H682" s="11"/>
    </row>
    <row r="683" spans="3:8" ht="12.5">
      <c r="C683" s="11"/>
      <c r="D683" s="315"/>
      <c r="E683" s="315"/>
      <c r="F683" s="11"/>
      <c r="G683" s="11"/>
      <c r="H683" s="11"/>
    </row>
    <row r="684" spans="3:8" ht="12.5">
      <c r="C684" s="11"/>
      <c r="D684" s="315"/>
      <c r="E684" s="315"/>
      <c r="F684" s="11"/>
      <c r="G684" s="11"/>
      <c r="H684" s="11"/>
    </row>
    <row r="685" spans="3:8" ht="12.5">
      <c r="C685" s="11"/>
      <c r="D685" s="315"/>
      <c r="E685" s="315"/>
      <c r="F685" s="11"/>
      <c r="G685" s="11"/>
      <c r="H685" s="11"/>
    </row>
    <row r="686" spans="3:8" ht="12.5">
      <c r="C686" s="11"/>
      <c r="D686" s="315"/>
      <c r="E686" s="315"/>
      <c r="F686" s="11"/>
      <c r="G686" s="11"/>
      <c r="H686" s="11"/>
    </row>
    <row r="687" spans="3:8" ht="12.5">
      <c r="C687" s="11"/>
      <c r="D687" s="315"/>
      <c r="E687" s="315"/>
      <c r="F687" s="11"/>
      <c r="G687" s="11"/>
      <c r="H687" s="11"/>
    </row>
    <row r="688" spans="3:8" ht="12.5">
      <c r="C688" s="11"/>
      <c r="D688" s="315"/>
      <c r="E688" s="315"/>
      <c r="F688" s="11"/>
      <c r="G688" s="11"/>
      <c r="H688" s="11"/>
    </row>
    <row r="689" spans="3:8" ht="12.5">
      <c r="C689" s="11"/>
      <c r="D689" s="315"/>
      <c r="E689" s="315"/>
      <c r="F689" s="11"/>
      <c r="G689" s="11"/>
      <c r="H689" s="11"/>
    </row>
    <row r="690" spans="3:8" ht="12.5">
      <c r="C690" s="11"/>
      <c r="D690" s="315"/>
      <c r="E690" s="315"/>
      <c r="F690" s="11"/>
      <c r="G690" s="11"/>
      <c r="H690" s="11"/>
    </row>
    <row r="691" spans="3:8" ht="12.5">
      <c r="C691" s="11"/>
      <c r="D691" s="315"/>
      <c r="E691" s="315"/>
      <c r="F691" s="11"/>
      <c r="G691" s="11"/>
      <c r="H691" s="11"/>
    </row>
    <row r="692" spans="3:8" ht="12.5">
      <c r="C692" s="11"/>
      <c r="D692" s="315"/>
      <c r="E692" s="315"/>
      <c r="F692" s="11"/>
      <c r="G692" s="11"/>
      <c r="H692" s="11"/>
    </row>
    <row r="693" spans="3:8" ht="12.5">
      <c r="C693" s="11"/>
      <c r="D693" s="315"/>
      <c r="E693" s="315"/>
      <c r="F693" s="11"/>
      <c r="G693" s="11"/>
      <c r="H693" s="11"/>
    </row>
    <row r="694" spans="3:8" ht="12.5">
      <c r="C694" s="11"/>
      <c r="D694" s="315"/>
      <c r="E694" s="315"/>
      <c r="F694" s="11"/>
      <c r="G694" s="11"/>
      <c r="H694" s="11"/>
    </row>
    <row r="695" spans="3:8" ht="12.5">
      <c r="C695" s="11"/>
      <c r="D695" s="315"/>
      <c r="E695" s="315"/>
      <c r="F695" s="11"/>
      <c r="G695" s="11"/>
      <c r="H695" s="11"/>
    </row>
    <row r="696" spans="3:8" ht="12.5">
      <c r="C696" s="11"/>
      <c r="D696" s="315"/>
      <c r="E696" s="315"/>
      <c r="F696" s="11"/>
      <c r="G696" s="11"/>
      <c r="H696" s="11"/>
    </row>
    <row r="697" spans="3:8" ht="12.5">
      <c r="C697" s="11"/>
      <c r="D697" s="315"/>
      <c r="E697" s="315"/>
      <c r="F697" s="11"/>
      <c r="G697" s="11"/>
      <c r="H697" s="11"/>
    </row>
    <row r="698" spans="3:8" ht="12.5">
      <c r="C698" s="11"/>
      <c r="D698" s="315"/>
      <c r="E698" s="315"/>
      <c r="F698" s="11"/>
      <c r="G698" s="11"/>
      <c r="H698" s="11"/>
    </row>
    <row r="699" spans="3:8" ht="12.5">
      <c r="C699" s="11"/>
      <c r="D699" s="315"/>
      <c r="E699" s="315"/>
      <c r="F699" s="11"/>
      <c r="G699" s="11"/>
      <c r="H699" s="11"/>
    </row>
    <row r="700" spans="3:8" ht="12.5">
      <c r="C700" s="11"/>
      <c r="D700" s="315"/>
      <c r="E700" s="315"/>
      <c r="F700" s="11"/>
      <c r="G700" s="11"/>
      <c r="H700" s="11"/>
    </row>
    <row r="701" spans="3:8" ht="12.5">
      <c r="C701" s="11"/>
      <c r="D701" s="315"/>
      <c r="E701" s="315"/>
      <c r="F701" s="11"/>
      <c r="G701" s="11"/>
      <c r="H701" s="11"/>
    </row>
    <row r="702" spans="3:8" ht="12.5">
      <c r="C702" s="11"/>
      <c r="D702" s="315"/>
      <c r="E702" s="315"/>
      <c r="F702" s="11"/>
      <c r="G702" s="11"/>
      <c r="H702" s="11"/>
    </row>
    <row r="703" spans="3:8" ht="12.5">
      <c r="C703" s="11"/>
      <c r="D703" s="315"/>
      <c r="E703" s="315"/>
      <c r="F703" s="11"/>
      <c r="G703" s="11"/>
      <c r="H703" s="11"/>
    </row>
    <row r="704" spans="3:8" ht="12.5">
      <c r="C704" s="11"/>
      <c r="D704" s="315"/>
      <c r="E704" s="315"/>
      <c r="F704" s="11"/>
      <c r="G704" s="11"/>
      <c r="H704" s="11"/>
    </row>
    <row r="705" spans="3:8" ht="12.5">
      <c r="C705" s="11"/>
      <c r="D705" s="315"/>
      <c r="E705" s="315"/>
      <c r="F705" s="11"/>
      <c r="G705" s="11"/>
      <c r="H705" s="11"/>
    </row>
    <row r="706" spans="3:8" ht="12.5">
      <c r="C706" s="11"/>
      <c r="D706" s="315"/>
      <c r="E706" s="315"/>
      <c r="F706" s="11"/>
      <c r="G706" s="11"/>
      <c r="H706" s="11"/>
    </row>
    <row r="707" spans="3:8" ht="12.5">
      <c r="C707" s="11"/>
      <c r="D707" s="315"/>
      <c r="E707" s="315"/>
      <c r="F707" s="11"/>
      <c r="G707" s="11"/>
      <c r="H707" s="11"/>
    </row>
    <row r="708" spans="3:8" ht="12.5">
      <c r="C708" s="11"/>
      <c r="D708" s="315"/>
      <c r="E708" s="315"/>
      <c r="F708" s="11"/>
      <c r="G708" s="11"/>
      <c r="H708" s="11"/>
    </row>
    <row r="709" spans="3:8" ht="12.5">
      <c r="C709" s="11"/>
      <c r="D709" s="315"/>
      <c r="E709" s="315"/>
      <c r="F709" s="11"/>
      <c r="G709" s="11"/>
      <c r="H709" s="11"/>
    </row>
    <row r="710" spans="3:8" ht="12.5">
      <c r="C710" s="11"/>
      <c r="D710" s="315"/>
      <c r="E710" s="315"/>
      <c r="F710" s="11"/>
      <c r="G710" s="11"/>
      <c r="H710" s="11"/>
    </row>
    <row r="711" spans="3:8" ht="12.5">
      <c r="C711" s="11"/>
      <c r="D711" s="315"/>
      <c r="E711" s="315"/>
      <c r="F711" s="11"/>
      <c r="G711" s="11"/>
      <c r="H711" s="11"/>
    </row>
    <row r="712" spans="3:8" ht="12.5">
      <c r="C712" s="11"/>
      <c r="D712" s="315"/>
      <c r="E712" s="315"/>
      <c r="F712" s="11"/>
      <c r="G712" s="11"/>
      <c r="H712" s="11"/>
    </row>
    <row r="713" spans="3:8" ht="12.5">
      <c r="C713" s="11"/>
      <c r="D713" s="315"/>
      <c r="E713" s="315"/>
      <c r="F713" s="11"/>
      <c r="G713" s="11"/>
      <c r="H713" s="11"/>
    </row>
    <row r="714" spans="3:8" ht="12.5">
      <c r="C714" s="11"/>
      <c r="D714" s="315"/>
      <c r="E714" s="315"/>
      <c r="F714" s="11"/>
      <c r="G714" s="11"/>
      <c r="H714" s="11"/>
    </row>
    <row r="715" spans="3:8" ht="12.5">
      <c r="C715" s="11"/>
      <c r="D715" s="315"/>
      <c r="E715" s="315"/>
      <c r="F715" s="11"/>
      <c r="G715" s="11"/>
      <c r="H715" s="11"/>
    </row>
    <row r="716" spans="3:8" ht="12.5">
      <c r="C716" s="11"/>
      <c r="D716" s="315"/>
      <c r="E716" s="315"/>
      <c r="F716" s="11"/>
      <c r="G716" s="11"/>
      <c r="H716" s="11"/>
    </row>
    <row r="717" spans="3:8" ht="12.5">
      <c r="C717" s="11"/>
      <c r="D717" s="315"/>
      <c r="E717" s="315"/>
      <c r="F717" s="11"/>
      <c r="G717" s="11"/>
      <c r="H717" s="11"/>
    </row>
    <row r="718" spans="3:8" ht="12.5">
      <c r="C718" s="11"/>
      <c r="D718" s="315"/>
      <c r="E718" s="315"/>
      <c r="F718" s="11"/>
      <c r="G718" s="11"/>
      <c r="H718" s="11"/>
    </row>
    <row r="719" spans="3:8" ht="12.5">
      <c r="C719" s="11"/>
      <c r="D719" s="315"/>
      <c r="E719" s="315"/>
      <c r="F719" s="11"/>
      <c r="G719" s="11"/>
      <c r="H719" s="11"/>
    </row>
    <row r="720" spans="3:8" ht="12.5">
      <c r="C720" s="11"/>
      <c r="D720" s="315"/>
      <c r="E720" s="315"/>
      <c r="F720" s="11"/>
      <c r="G720" s="11"/>
      <c r="H720" s="11"/>
    </row>
    <row r="721" spans="3:8" ht="12.5">
      <c r="C721" s="11"/>
      <c r="D721" s="315"/>
      <c r="E721" s="315"/>
      <c r="F721" s="11"/>
      <c r="G721" s="11"/>
      <c r="H721" s="11"/>
    </row>
    <row r="722" spans="3:8" ht="12.5">
      <c r="C722" s="11"/>
      <c r="D722" s="315"/>
      <c r="E722" s="315"/>
      <c r="F722" s="11"/>
      <c r="G722" s="11"/>
      <c r="H722" s="11"/>
    </row>
    <row r="723" spans="3:8" ht="12.5">
      <c r="C723" s="11"/>
      <c r="D723" s="315"/>
      <c r="E723" s="315"/>
      <c r="F723" s="11"/>
      <c r="G723" s="11"/>
      <c r="H723" s="11"/>
    </row>
    <row r="724" spans="3:8" ht="12.5">
      <c r="C724" s="11"/>
      <c r="D724" s="315"/>
      <c r="E724" s="315"/>
      <c r="F724" s="11"/>
      <c r="G724" s="11"/>
      <c r="H724" s="11"/>
    </row>
    <row r="725" spans="3:8" ht="12.5">
      <c r="C725" s="11"/>
      <c r="D725" s="315"/>
      <c r="E725" s="315"/>
      <c r="F725" s="11"/>
      <c r="G725" s="11"/>
      <c r="H725" s="11"/>
    </row>
    <row r="726" spans="3:8" ht="12.5">
      <c r="C726" s="11"/>
      <c r="D726" s="315"/>
      <c r="E726" s="315"/>
      <c r="F726" s="11"/>
      <c r="G726" s="11"/>
      <c r="H726" s="11"/>
    </row>
    <row r="727" spans="3:8" ht="12.5">
      <c r="C727" s="11"/>
      <c r="D727" s="315"/>
      <c r="E727" s="315"/>
      <c r="F727" s="11"/>
      <c r="G727" s="11"/>
      <c r="H727" s="11"/>
    </row>
    <row r="728" spans="3:8" ht="12.5">
      <c r="C728" s="11"/>
      <c r="D728" s="315"/>
      <c r="E728" s="315"/>
      <c r="F728" s="11"/>
      <c r="G728" s="11"/>
      <c r="H728" s="11"/>
    </row>
    <row r="729" spans="3:8" ht="12.5">
      <c r="C729" s="11"/>
      <c r="D729" s="315"/>
      <c r="E729" s="315"/>
      <c r="F729" s="11"/>
      <c r="G729" s="11"/>
      <c r="H729" s="11"/>
    </row>
    <row r="730" spans="3:8" ht="12.5">
      <c r="C730" s="11"/>
      <c r="D730" s="315"/>
      <c r="E730" s="315"/>
      <c r="F730" s="11"/>
      <c r="G730" s="11"/>
      <c r="H730" s="11"/>
    </row>
    <row r="731" spans="3:8" ht="12.5">
      <c r="C731" s="11"/>
      <c r="D731" s="315"/>
      <c r="E731" s="315"/>
      <c r="F731" s="11"/>
      <c r="G731" s="11"/>
      <c r="H731" s="11"/>
    </row>
    <row r="732" spans="3:8" ht="12.5">
      <c r="C732" s="11"/>
      <c r="D732" s="315"/>
      <c r="E732" s="315"/>
      <c r="F732" s="11"/>
      <c r="G732" s="11"/>
      <c r="H732" s="11"/>
    </row>
    <row r="733" spans="3:8" ht="12.5">
      <c r="C733" s="11"/>
      <c r="D733" s="315"/>
      <c r="E733" s="315"/>
      <c r="F733" s="11"/>
      <c r="G733" s="11"/>
      <c r="H733" s="11"/>
    </row>
    <row r="734" spans="3:8" ht="12.5">
      <c r="C734" s="11"/>
      <c r="D734" s="315"/>
      <c r="E734" s="315"/>
      <c r="F734" s="11"/>
      <c r="G734" s="11"/>
      <c r="H734" s="11"/>
    </row>
    <row r="735" spans="3:8" ht="12.5">
      <c r="C735" s="11"/>
      <c r="D735" s="315"/>
      <c r="E735" s="315"/>
      <c r="F735" s="11"/>
      <c r="G735" s="11"/>
      <c r="H735" s="11"/>
    </row>
    <row r="736" spans="3:8" ht="12.5">
      <c r="C736" s="11"/>
      <c r="D736" s="315"/>
      <c r="E736" s="315"/>
      <c r="F736" s="11"/>
      <c r="G736" s="11"/>
      <c r="H736" s="11"/>
    </row>
    <row r="737" spans="3:8" ht="12.5">
      <c r="C737" s="11"/>
      <c r="D737" s="315"/>
      <c r="E737" s="315"/>
      <c r="F737" s="11"/>
      <c r="G737" s="11"/>
      <c r="H737" s="11"/>
    </row>
    <row r="738" spans="3:8" ht="12.5">
      <c r="C738" s="11"/>
      <c r="D738" s="315"/>
      <c r="E738" s="315"/>
      <c r="F738" s="11"/>
      <c r="G738" s="11"/>
      <c r="H738" s="11"/>
    </row>
    <row r="739" spans="3:8" ht="12.5">
      <c r="C739" s="11"/>
      <c r="D739" s="315"/>
      <c r="E739" s="315"/>
      <c r="F739" s="11"/>
      <c r="G739" s="11"/>
      <c r="H739" s="11"/>
    </row>
    <row r="740" spans="3:8" ht="12.5">
      <c r="C740" s="11"/>
      <c r="D740" s="315"/>
      <c r="E740" s="315"/>
      <c r="F740" s="11"/>
      <c r="G740" s="11"/>
      <c r="H740" s="11"/>
    </row>
    <row r="741" spans="3:8" ht="12.5">
      <c r="C741" s="11"/>
      <c r="D741" s="315"/>
      <c r="E741" s="315"/>
      <c r="F741" s="11"/>
      <c r="G741" s="11"/>
      <c r="H741" s="11"/>
    </row>
    <row r="742" spans="3:8" ht="12.5">
      <c r="C742" s="11"/>
      <c r="D742" s="315"/>
      <c r="E742" s="315"/>
      <c r="F742" s="11"/>
      <c r="G742" s="11"/>
      <c r="H742" s="11"/>
    </row>
    <row r="743" spans="3:8" ht="12.5">
      <c r="C743" s="11"/>
      <c r="D743" s="315"/>
      <c r="E743" s="315"/>
      <c r="F743" s="11"/>
      <c r="G743" s="11"/>
      <c r="H743" s="11"/>
    </row>
    <row r="744" spans="3:8" ht="12.5">
      <c r="C744" s="11"/>
      <c r="D744" s="315"/>
      <c r="E744" s="315"/>
      <c r="F744" s="11"/>
      <c r="G744" s="11"/>
      <c r="H744" s="11"/>
    </row>
    <row r="745" spans="3:8" ht="12.5">
      <c r="C745" s="11"/>
      <c r="D745" s="315"/>
      <c r="E745" s="315"/>
      <c r="F745" s="11"/>
      <c r="G745" s="11"/>
      <c r="H745" s="11"/>
    </row>
    <row r="746" spans="3:8" ht="12.5">
      <c r="C746" s="11"/>
      <c r="D746" s="315"/>
      <c r="E746" s="315"/>
      <c r="F746" s="11"/>
      <c r="G746" s="11"/>
      <c r="H746" s="11"/>
    </row>
    <row r="747" spans="3:8" ht="12.5">
      <c r="C747" s="11"/>
      <c r="D747" s="315"/>
      <c r="E747" s="315"/>
      <c r="F747" s="11"/>
      <c r="G747" s="11"/>
      <c r="H747" s="11"/>
    </row>
    <row r="748" spans="3:8" ht="12.5">
      <c r="C748" s="11"/>
      <c r="D748" s="315"/>
      <c r="E748" s="315"/>
      <c r="F748" s="11"/>
      <c r="G748" s="11"/>
      <c r="H748" s="11"/>
    </row>
    <row r="749" spans="3:8" ht="12.5">
      <c r="C749" s="11"/>
      <c r="D749" s="315"/>
      <c r="E749" s="315"/>
      <c r="F749" s="11"/>
      <c r="G749" s="11"/>
      <c r="H749" s="11"/>
    </row>
    <row r="750" spans="3:8" ht="12.5">
      <c r="C750" s="11"/>
      <c r="D750" s="315"/>
      <c r="E750" s="315"/>
      <c r="F750" s="11"/>
      <c r="G750" s="11"/>
      <c r="H750" s="11"/>
    </row>
    <row r="751" spans="3:8" ht="12.5">
      <c r="C751" s="11"/>
      <c r="D751" s="315"/>
      <c r="E751" s="315"/>
      <c r="F751" s="11"/>
      <c r="G751" s="11"/>
      <c r="H751" s="11"/>
    </row>
    <row r="752" spans="3:8" ht="12.5">
      <c r="C752" s="11"/>
      <c r="D752" s="315"/>
      <c r="E752" s="315"/>
      <c r="F752" s="11"/>
      <c r="G752" s="11"/>
      <c r="H752" s="11"/>
    </row>
    <row r="753" spans="3:8" ht="12.5">
      <c r="C753" s="11"/>
      <c r="D753" s="315"/>
      <c r="E753" s="315"/>
      <c r="F753" s="11"/>
      <c r="G753" s="11"/>
      <c r="H753" s="11"/>
    </row>
    <row r="754" spans="3:8" ht="12.5">
      <c r="C754" s="11"/>
      <c r="D754" s="315"/>
      <c r="E754" s="315"/>
      <c r="F754" s="11"/>
      <c r="G754" s="11"/>
      <c r="H754" s="11"/>
    </row>
    <row r="755" spans="3:8" ht="12.5">
      <c r="C755" s="11"/>
      <c r="D755" s="315"/>
      <c r="E755" s="315"/>
      <c r="F755" s="11"/>
      <c r="G755" s="11"/>
      <c r="H755" s="11"/>
    </row>
    <row r="756" spans="3:8" ht="12.5">
      <c r="C756" s="11"/>
      <c r="D756" s="315"/>
      <c r="E756" s="315"/>
      <c r="F756" s="11"/>
      <c r="G756" s="11"/>
      <c r="H756" s="11"/>
    </row>
    <row r="757" spans="3:8" ht="12.5">
      <c r="C757" s="11"/>
      <c r="D757" s="315"/>
      <c r="E757" s="315"/>
      <c r="F757" s="11"/>
      <c r="G757" s="11"/>
      <c r="H757" s="11"/>
    </row>
    <row r="758" spans="3:8" ht="12.5">
      <c r="C758" s="11"/>
      <c r="D758" s="315"/>
      <c r="E758" s="315"/>
      <c r="F758" s="11"/>
      <c r="G758" s="11"/>
      <c r="H758" s="11"/>
    </row>
    <row r="759" spans="3:8" ht="12.5">
      <c r="C759" s="11"/>
      <c r="D759" s="315"/>
      <c r="E759" s="315"/>
      <c r="F759" s="11"/>
      <c r="G759" s="11"/>
      <c r="H759" s="11"/>
    </row>
    <row r="760" spans="3:8" ht="12.5">
      <c r="C760" s="11"/>
      <c r="D760" s="315"/>
      <c r="E760" s="315"/>
      <c r="F760" s="11"/>
      <c r="G760" s="11"/>
      <c r="H760" s="11"/>
    </row>
    <row r="761" spans="3:8" ht="12.5">
      <c r="C761" s="11"/>
      <c r="D761" s="315"/>
      <c r="E761" s="315"/>
      <c r="F761" s="11"/>
      <c r="G761" s="11"/>
      <c r="H761" s="11"/>
    </row>
    <row r="762" spans="3:8" ht="12.5">
      <c r="C762" s="11"/>
      <c r="D762" s="315"/>
      <c r="E762" s="315"/>
      <c r="F762" s="11"/>
      <c r="G762" s="11"/>
      <c r="H762" s="11"/>
    </row>
    <row r="763" spans="3:8" ht="12.5">
      <c r="C763" s="11"/>
      <c r="D763" s="315"/>
      <c r="E763" s="315"/>
      <c r="F763" s="11"/>
      <c r="G763" s="11"/>
      <c r="H763" s="11"/>
    </row>
    <row r="764" spans="3:8" ht="12.5">
      <c r="C764" s="11"/>
      <c r="D764" s="315"/>
      <c r="E764" s="315"/>
      <c r="F764" s="11"/>
      <c r="G764" s="11"/>
      <c r="H764" s="11"/>
    </row>
    <row r="765" spans="3:8" ht="12.5">
      <c r="C765" s="11"/>
      <c r="D765" s="315"/>
      <c r="E765" s="315"/>
      <c r="F765" s="11"/>
      <c r="G765" s="11"/>
      <c r="H765" s="11"/>
    </row>
    <row r="766" spans="3:8" ht="12.5">
      <c r="C766" s="11"/>
      <c r="D766" s="315"/>
      <c r="E766" s="315"/>
      <c r="F766" s="11"/>
      <c r="G766" s="11"/>
      <c r="H766" s="11"/>
    </row>
    <row r="767" spans="3:8" ht="12.5">
      <c r="C767" s="11"/>
      <c r="D767" s="315"/>
      <c r="E767" s="315"/>
      <c r="F767" s="11"/>
      <c r="G767" s="11"/>
      <c r="H767" s="11"/>
    </row>
    <row r="768" spans="3:8" ht="12.5">
      <c r="C768" s="11"/>
      <c r="D768" s="315"/>
      <c r="E768" s="315"/>
      <c r="F768" s="11"/>
      <c r="G768" s="11"/>
      <c r="H768" s="11"/>
    </row>
    <row r="769" spans="3:8" ht="12.5">
      <c r="C769" s="11"/>
      <c r="D769" s="315"/>
      <c r="E769" s="315"/>
      <c r="F769" s="11"/>
      <c r="G769" s="11"/>
      <c r="H769" s="11"/>
    </row>
    <row r="770" spans="3:8" ht="12.5">
      <c r="C770" s="11"/>
      <c r="D770" s="315"/>
      <c r="E770" s="315"/>
      <c r="F770" s="11"/>
      <c r="G770" s="11"/>
      <c r="H770" s="11"/>
    </row>
    <row r="771" spans="3:8" ht="12.5">
      <c r="C771" s="11"/>
      <c r="D771" s="315"/>
      <c r="E771" s="315"/>
      <c r="F771" s="11"/>
      <c r="G771" s="11"/>
      <c r="H771" s="11"/>
    </row>
    <row r="772" spans="3:8" ht="12.5">
      <c r="C772" s="11"/>
      <c r="D772" s="315"/>
      <c r="E772" s="315"/>
      <c r="F772" s="11"/>
      <c r="G772" s="11"/>
      <c r="H772" s="11"/>
    </row>
    <row r="773" spans="3:8" ht="12.5">
      <c r="C773" s="11"/>
      <c r="D773" s="315"/>
      <c r="E773" s="315"/>
      <c r="F773" s="11"/>
      <c r="G773" s="11"/>
      <c r="H773" s="11"/>
    </row>
    <row r="774" spans="3:8" ht="12.5">
      <c r="C774" s="11"/>
      <c r="D774" s="315"/>
      <c r="E774" s="315"/>
      <c r="F774" s="11"/>
      <c r="G774" s="11"/>
      <c r="H774" s="11"/>
    </row>
    <row r="775" spans="3:8" ht="12.5">
      <c r="C775" s="11"/>
      <c r="D775" s="315"/>
      <c r="E775" s="315"/>
      <c r="F775" s="11"/>
      <c r="G775" s="11"/>
      <c r="H775" s="11"/>
    </row>
    <row r="776" spans="3:8" ht="12.5">
      <c r="C776" s="11"/>
      <c r="D776" s="315"/>
      <c r="E776" s="315"/>
      <c r="F776" s="11"/>
      <c r="G776" s="11"/>
      <c r="H776" s="11"/>
    </row>
    <row r="777" spans="3:8" ht="12.5">
      <c r="C777" s="11"/>
      <c r="D777" s="315"/>
      <c r="E777" s="315"/>
      <c r="F777" s="11"/>
      <c r="G777" s="11"/>
      <c r="H777" s="11"/>
    </row>
    <row r="778" spans="3:8" ht="12.5">
      <c r="C778" s="11"/>
      <c r="D778" s="315"/>
      <c r="E778" s="315"/>
      <c r="F778" s="11"/>
      <c r="G778" s="11"/>
      <c r="H778" s="11"/>
    </row>
    <row r="779" spans="3:8" ht="12.5">
      <c r="C779" s="11"/>
      <c r="D779" s="315"/>
      <c r="E779" s="315"/>
      <c r="F779" s="11"/>
      <c r="G779" s="11"/>
      <c r="H779" s="11"/>
    </row>
    <row r="780" spans="3:8" ht="12.5">
      <c r="C780" s="11"/>
      <c r="D780" s="315"/>
      <c r="E780" s="315"/>
      <c r="F780" s="11"/>
      <c r="G780" s="11"/>
      <c r="H780" s="11"/>
    </row>
    <row r="781" spans="3:8" ht="12.5">
      <c r="C781" s="11"/>
      <c r="D781" s="315"/>
      <c r="E781" s="315"/>
      <c r="F781" s="11"/>
      <c r="G781" s="11"/>
      <c r="H781" s="11"/>
    </row>
    <row r="782" spans="3:8" ht="12.5">
      <c r="C782" s="11"/>
      <c r="D782" s="315"/>
      <c r="E782" s="315"/>
      <c r="F782" s="11"/>
      <c r="G782" s="11"/>
      <c r="H782" s="11"/>
    </row>
    <row r="783" spans="3:8" ht="12.5">
      <c r="C783" s="11"/>
      <c r="D783" s="315"/>
      <c r="E783" s="315"/>
      <c r="F783" s="11"/>
      <c r="G783" s="11"/>
      <c r="H783" s="11"/>
    </row>
    <row r="784" spans="3:8" ht="12.5">
      <c r="C784" s="11"/>
      <c r="D784" s="315"/>
      <c r="E784" s="315"/>
      <c r="F784" s="11"/>
      <c r="G784" s="11"/>
      <c r="H784" s="11"/>
    </row>
    <row r="785" spans="3:8" ht="12.5">
      <c r="C785" s="11"/>
      <c r="D785" s="315"/>
      <c r="E785" s="315"/>
      <c r="F785" s="11"/>
      <c r="G785" s="11"/>
      <c r="H785" s="11"/>
    </row>
    <row r="786" spans="3:8" ht="12.5">
      <c r="C786" s="11"/>
      <c r="D786" s="315"/>
      <c r="E786" s="315"/>
      <c r="F786" s="11"/>
      <c r="G786" s="11"/>
      <c r="H786" s="11"/>
    </row>
    <row r="787" spans="3:8" ht="12.5">
      <c r="C787" s="11"/>
      <c r="D787" s="315"/>
      <c r="E787" s="315"/>
      <c r="F787" s="11"/>
      <c r="G787" s="11"/>
      <c r="H787" s="11"/>
    </row>
    <row r="788" spans="3:8" ht="12.5">
      <c r="C788" s="11"/>
      <c r="D788" s="315"/>
      <c r="E788" s="315"/>
      <c r="F788" s="11"/>
      <c r="G788" s="11"/>
      <c r="H788" s="11"/>
    </row>
    <row r="789" spans="3:8" ht="12.5">
      <c r="C789" s="11"/>
      <c r="D789" s="315"/>
      <c r="E789" s="315"/>
      <c r="F789" s="11"/>
      <c r="G789" s="11"/>
      <c r="H789" s="11"/>
    </row>
    <row r="790" spans="3:8" ht="12.5">
      <c r="C790" s="11"/>
      <c r="D790" s="315"/>
      <c r="E790" s="315"/>
      <c r="F790" s="11"/>
      <c r="G790" s="11"/>
      <c r="H790" s="11"/>
    </row>
    <row r="791" spans="3:8" ht="12.5">
      <c r="C791" s="11"/>
      <c r="D791" s="315"/>
      <c r="E791" s="315"/>
      <c r="F791" s="11"/>
      <c r="G791" s="11"/>
      <c r="H791" s="11"/>
    </row>
    <row r="792" spans="3:8" ht="12.5">
      <c r="C792" s="11"/>
      <c r="D792" s="315"/>
      <c r="E792" s="315"/>
      <c r="F792" s="11"/>
      <c r="G792" s="11"/>
      <c r="H792" s="11"/>
    </row>
    <row r="793" spans="3:8" ht="12.5">
      <c r="C793" s="11"/>
      <c r="D793" s="315"/>
      <c r="E793" s="315"/>
      <c r="F793" s="11"/>
      <c r="G793" s="11"/>
      <c r="H793" s="11"/>
    </row>
    <row r="794" spans="3:8" ht="12.5">
      <c r="C794" s="11"/>
      <c r="D794" s="315"/>
      <c r="E794" s="315"/>
      <c r="F794" s="11"/>
      <c r="G794" s="11"/>
      <c r="H794" s="11"/>
    </row>
    <row r="795" spans="3:8" ht="12.5">
      <c r="C795" s="11"/>
      <c r="D795" s="315"/>
      <c r="E795" s="315"/>
      <c r="F795" s="11"/>
      <c r="G795" s="11"/>
      <c r="H795" s="11"/>
    </row>
    <row r="796" spans="3:8" ht="12.5">
      <c r="C796" s="11"/>
      <c r="D796" s="315"/>
      <c r="E796" s="315"/>
      <c r="F796" s="11"/>
      <c r="G796" s="11"/>
      <c r="H796" s="11"/>
    </row>
    <row r="797" spans="3:8" ht="12.5">
      <c r="C797" s="11"/>
      <c r="D797" s="315"/>
      <c r="E797" s="315"/>
      <c r="F797" s="11"/>
      <c r="G797" s="11"/>
      <c r="H797" s="11"/>
    </row>
    <row r="798" spans="3:8" ht="12.5">
      <c r="C798" s="11"/>
      <c r="D798" s="315"/>
      <c r="E798" s="315"/>
      <c r="F798" s="11"/>
      <c r="G798" s="11"/>
      <c r="H798" s="11"/>
    </row>
    <row r="799" spans="3:8" ht="12.5">
      <c r="C799" s="11"/>
      <c r="D799" s="315"/>
      <c r="E799" s="315"/>
      <c r="F799" s="11"/>
      <c r="G799" s="11"/>
      <c r="H799" s="11"/>
    </row>
    <row r="800" spans="3:8" ht="12.5">
      <c r="C800" s="11"/>
      <c r="D800" s="315"/>
      <c r="E800" s="315"/>
      <c r="F800" s="11"/>
      <c r="G800" s="11"/>
      <c r="H800" s="11"/>
    </row>
    <row r="801" spans="3:8" ht="12.5">
      <c r="C801" s="11"/>
      <c r="D801" s="315"/>
      <c r="E801" s="315"/>
      <c r="F801" s="11"/>
      <c r="G801" s="11"/>
      <c r="H801" s="11"/>
    </row>
    <row r="802" spans="3:8" ht="12.5">
      <c r="C802" s="11"/>
      <c r="D802" s="315"/>
      <c r="E802" s="315"/>
      <c r="F802" s="11"/>
      <c r="G802" s="11"/>
      <c r="H802" s="11"/>
    </row>
    <row r="803" spans="3:8" ht="12.5">
      <c r="C803" s="11"/>
      <c r="D803" s="315"/>
      <c r="E803" s="315"/>
      <c r="F803" s="11"/>
      <c r="G803" s="11"/>
      <c r="H803" s="11"/>
    </row>
    <row r="804" spans="3:8" ht="12.5">
      <c r="C804" s="11"/>
      <c r="D804" s="315"/>
      <c r="E804" s="315"/>
      <c r="F804" s="11"/>
      <c r="G804" s="11"/>
      <c r="H804" s="11"/>
    </row>
    <row r="805" spans="3:8" ht="12.5">
      <c r="C805" s="11"/>
      <c r="D805" s="315"/>
      <c r="E805" s="315"/>
      <c r="F805" s="11"/>
      <c r="G805" s="11"/>
      <c r="H805" s="11"/>
    </row>
    <row r="806" spans="3:8" ht="12.5">
      <c r="C806" s="11"/>
      <c r="D806" s="315"/>
      <c r="E806" s="315"/>
      <c r="F806" s="11"/>
      <c r="G806" s="11"/>
      <c r="H806" s="11"/>
    </row>
    <row r="807" spans="3:8" ht="12.5">
      <c r="C807" s="11"/>
      <c r="D807" s="315"/>
      <c r="E807" s="315"/>
      <c r="F807" s="11"/>
      <c r="G807" s="11"/>
      <c r="H807" s="11"/>
    </row>
    <row r="808" spans="3:8" ht="12.5">
      <c r="C808" s="11"/>
      <c r="D808" s="315"/>
      <c r="E808" s="315"/>
      <c r="F808" s="11"/>
      <c r="G808" s="11"/>
      <c r="H808" s="11"/>
    </row>
    <row r="809" spans="3:8" ht="12.5">
      <c r="C809" s="11"/>
      <c r="D809" s="315"/>
      <c r="E809" s="315"/>
      <c r="F809" s="11"/>
      <c r="G809" s="11"/>
      <c r="H809" s="11"/>
    </row>
    <row r="810" spans="3:8" ht="12.5">
      <c r="C810" s="11"/>
      <c r="D810" s="315"/>
      <c r="E810" s="315"/>
      <c r="F810" s="11"/>
      <c r="G810" s="11"/>
      <c r="H810" s="11"/>
    </row>
    <row r="811" spans="3:8" ht="12.5">
      <c r="C811" s="11"/>
      <c r="D811" s="315"/>
      <c r="E811" s="315"/>
      <c r="F811" s="11"/>
      <c r="G811" s="11"/>
      <c r="H811" s="11"/>
    </row>
    <row r="812" spans="3:8" ht="12.5">
      <c r="C812" s="11"/>
      <c r="D812" s="315"/>
      <c r="E812" s="315"/>
      <c r="F812" s="11"/>
      <c r="G812" s="11"/>
      <c r="H812" s="11"/>
    </row>
    <row r="813" spans="3:8" ht="12.5">
      <c r="C813" s="11"/>
      <c r="D813" s="315"/>
      <c r="E813" s="315"/>
      <c r="F813" s="11"/>
      <c r="G813" s="11"/>
      <c r="H813" s="11"/>
    </row>
    <row r="814" spans="3:8" ht="12.5">
      <c r="C814" s="11"/>
      <c r="D814" s="315"/>
      <c r="E814" s="315"/>
      <c r="F814" s="11"/>
      <c r="G814" s="11"/>
      <c r="H814" s="11"/>
    </row>
    <row r="815" spans="3:8" ht="12.5">
      <c r="C815" s="11"/>
      <c r="D815" s="315"/>
      <c r="E815" s="315"/>
      <c r="F815" s="11"/>
      <c r="G815" s="11"/>
      <c r="H815" s="11"/>
    </row>
    <row r="816" spans="3:8" ht="12.5">
      <c r="C816" s="11"/>
      <c r="D816" s="315"/>
      <c r="E816" s="315"/>
      <c r="F816" s="11"/>
      <c r="G816" s="11"/>
      <c r="H816" s="11"/>
    </row>
    <row r="817" spans="3:8" ht="12.5">
      <c r="C817" s="11"/>
      <c r="D817" s="315"/>
      <c r="E817" s="315"/>
      <c r="F817" s="11"/>
      <c r="G817" s="11"/>
      <c r="H817" s="11"/>
    </row>
    <row r="818" spans="3:8" ht="12.5">
      <c r="C818" s="11"/>
      <c r="D818" s="315"/>
      <c r="E818" s="315"/>
      <c r="F818" s="11"/>
      <c r="G818" s="11"/>
      <c r="H818" s="11"/>
    </row>
    <row r="819" spans="3:8" ht="12.5">
      <c r="C819" s="11"/>
      <c r="D819" s="315"/>
      <c r="E819" s="315"/>
      <c r="F819" s="11"/>
      <c r="G819" s="11"/>
      <c r="H819" s="11"/>
    </row>
    <row r="820" spans="3:8" ht="12.5">
      <c r="C820" s="11"/>
      <c r="D820" s="315"/>
      <c r="E820" s="315"/>
      <c r="F820" s="11"/>
      <c r="G820" s="11"/>
      <c r="H820" s="11"/>
    </row>
    <row r="821" spans="3:8" ht="12.5">
      <c r="C821" s="11"/>
      <c r="D821" s="315"/>
      <c r="E821" s="315"/>
      <c r="F821" s="11"/>
      <c r="G821" s="11"/>
      <c r="H821" s="11"/>
    </row>
    <row r="822" spans="3:8" ht="12.5">
      <c r="C822" s="11"/>
      <c r="D822" s="315"/>
      <c r="E822" s="315"/>
      <c r="F822" s="11"/>
      <c r="G822" s="11"/>
      <c r="H822" s="11"/>
    </row>
    <row r="823" spans="3:8" ht="12.5">
      <c r="C823" s="11"/>
      <c r="D823" s="315"/>
      <c r="E823" s="315"/>
      <c r="F823" s="11"/>
      <c r="G823" s="11"/>
      <c r="H823" s="11"/>
    </row>
    <row r="824" spans="3:8" ht="12.5">
      <c r="C824" s="11"/>
      <c r="D824" s="315"/>
      <c r="E824" s="315"/>
      <c r="F824" s="11"/>
      <c r="G824" s="11"/>
      <c r="H824" s="11"/>
    </row>
    <row r="825" spans="3:8" ht="12.5">
      <c r="C825" s="11"/>
      <c r="D825" s="315"/>
      <c r="E825" s="315"/>
      <c r="F825" s="11"/>
      <c r="G825" s="11"/>
      <c r="H825" s="11"/>
    </row>
    <row r="826" spans="3:8" ht="12.5">
      <c r="C826" s="11"/>
      <c r="D826" s="315"/>
      <c r="E826" s="315"/>
      <c r="F826" s="11"/>
      <c r="G826" s="11"/>
      <c r="H826" s="11"/>
    </row>
    <row r="827" spans="3:8" ht="12.5">
      <c r="C827" s="11"/>
      <c r="D827" s="315"/>
      <c r="E827" s="315"/>
      <c r="F827" s="11"/>
      <c r="G827" s="11"/>
      <c r="H827" s="11"/>
    </row>
    <row r="828" spans="3:8" ht="12.5">
      <c r="C828" s="11"/>
      <c r="D828" s="315"/>
      <c r="E828" s="315"/>
      <c r="F828" s="11"/>
      <c r="G828" s="11"/>
      <c r="H828" s="11"/>
    </row>
    <row r="829" spans="3:8" ht="12.5">
      <c r="C829" s="11"/>
      <c r="D829" s="315"/>
      <c r="E829" s="315"/>
      <c r="F829" s="11"/>
      <c r="G829" s="11"/>
      <c r="H829" s="11"/>
    </row>
    <row r="830" spans="3:8" ht="12.5">
      <c r="C830" s="11"/>
      <c r="D830" s="315"/>
      <c r="E830" s="315"/>
      <c r="F830" s="11"/>
      <c r="G830" s="11"/>
      <c r="H830" s="11"/>
    </row>
    <row r="831" spans="3:8" ht="12.5">
      <c r="C831" s="11"/>
      <c r="D831" s="315"/>
      <c r="E831" s="315"/>
      <c r="F831" s="11"/>
      <c r="G831" s="11"/>
      <c r="H831" s="11"/>
    </row>
    <row r="832" spans="3:8" ht="12.5">
      <c r="C832" s="11"/>
      <c r="D832" s="315"/>
      <c r="E832" s="315"/>
      <c r="F832" s="11"/>
      <c r="G832" s="11"/>
      <c r="H832" s="11"/>
    </row>
    <row r="833" spans="3:8" ht="12.5">
      <c r="C833" s="11"/>
      <c r="D833" s="315"/>
      <c r="E833" s="315"/>
      <c r="F833" s="11"/>
      <c r="G833" s="11"/>
      <c r="H833" s="11"/>
    </row>
    <row r="834" spans="3:8" ht="12.5">
      <c r="C834" s="11"/>
      <c r="D834" s="315"/>
      <c r="E834" s="315"/>
      <c r="F834" s="11"/>
      <c r="G834" s="11"/>
      <c r="H834" s="11"/>
    </row>
    <row r="835" spans="3:8" ht="12.5">
      <c r="C835" s="11"/>
      <c r="D835" s="315"/>
      <c r="E835" s="315"/>
      <c r="F835" s="11"/>
      <c r="G835" s="11"/>
      <c r="H835" s="11"/>
    </row>
    <row r="836" spans="3:8" ht="12.5">
      <c r="C836" s="11"/>
      <c r="D836" s="315"/>
      <c r="E836" s="315"/>
      <c r="F836" s="11"/>
      <c r="G836" s="11"/>
      <c r="H836" s="11"/>
    </row>
    <row r="837" spans="3:8" ht="12.5">
      <c r="C837" s="11"/>
      <c r="D837" s="315"/>
      <c r="E837" s="315"/>
      <c r="F837" s="11"/>
      <c r="G837" s="11"/>
      <c r="H837" s="11"/>
    </row>
    <row r="838" spans="3:8" ht="12.5">
      <c r="C838" s="11"/>
      <c r="D838" s="315"/>
      <c r="E838" s="315"/>
      <c r="F838" s="11"/>
      <c r="G838" s="11"/>
      <c r="H838" s="11"/>
    </row>
    <row r="839" spans="3:8" ht="12.5">
      <c r="C839" s="11"/>
      <c r="D839" s="315"/>
      <c r="E839" s="315"/>
      <c r="F839" s="11"/>
      <c r="G839" s="11"/>
      <c r="H839" s="11"/>
    </row>
    <row r="840" spans="3:8" ht="12.5">
      <c r="C840" s="11"/>
      <c r="D840" s="315"/>
      <c r="E840" s="315"/>
      <c r="F840" s="11"/>
      <c r="G840" s="11"/>
      <c r="H840" s="11"/>
    </row>
    <row r="841" spans="3:8" ht="12.5">
      <c r="C841" s="11"/>
      <c r="D841" s="315"/>
      <c r="E841" s="315"/>
      <c r="F841" s="11"/>
      <c r="G841" s="11"/>
      <c r="H841" s="11"/>
    </row>
    <row r="842" spans="3:8" ht="12.5">
      <c r="C842" s="11"/>
      <c r="D842" s="315"/>
      <c r="E842" s="315"/>
      <c r="F842" s="11"/>
      <c r="G842" s="11"/>
      <c r="H842" s="11"/>
    </row>
    <row r="843" spans="3:8" ht="12.5">
      <c r="C843" s="11"/>
      <c r="D843" s="315"/>
      <c r="E843" s="315"/>
      <c r="F843" s="11"/>
      <c r="G843" s="11"/>
      <c r="H843" s="11"/>
    </row>
    <row r="844" spans="3:8" ht="12.5">
      <c r="C844" s="11"/>
      <c r="D844" s="315"/>
      <c r="E844" s="315"/>
      <c r="F844" s="11"/>
      <c r="G844" s="11"/>
      <c r="H844" s="11"/>
    </row>
    <row r="845" spans="3:8" ht="12.5">
      <c r="C845" s="11"/>
      <c r="D845" s="315"/>
      <c r="E845" s="315"/>
      <c r="F845" s="11"/>
      <c r="G845" s="11"/>
      <c r="H845" s="11"/>
    </row>
    <row r="846" spans="3:8" ht="12.5">
      <c r="C846" s="11"/>
      <c r="D846" s="315"/>
      <c r="E846" s="315"/>
      <c r="F846" s="11"/>
      <c r="G846" s="11"/>
      <c r="H846" s="11"/>
    </row>
    <row r="847" spans="3:8" ht="12.5">
      <c r="C847" s="11"/>
      <c r="D847" s="315"/>
      <c r="E847" s="315"/>
      <c r="F847" s="11"/>
      <c r="G847" s="11"/>
      <c r="H847" s="11"/>
    </row>
    <row r="848" spans="3:8" ht="12.5">
      <c r="C848" s="11"/>
      <c r="D848" s="315"/>
      <c r="E848" s="315"/>
      <c r="F848" s="11"/>
      <c r="G848" s="11"/>
      <c r="H848" s="11"/>
    </row>
    <row r="849" spans="3:8" ht="12.5">
      <c r="C849" s="11"/>
      <c r="D849" s="315"/>
      <c r="E849" s="315"/>
      <c r="F849" s="11"/>
      <c r="G849" s="11"/>
      <c r="H849" s="11"/>
    </row>
    <row r="850" spans="3:8" ht="12.5">
      <c r="C850" s="11"/>
      <c r="D850" s="315"/>
      <c r="E850" s="315"/>
      <c r="F850" s="11"/>
      <c r="G850" s="11"/>
      <c r="H850" s="11"/>
    </row>
    <row r="851" spans="3:8" ht="12.5">
      <c r="C851" s="11"/>
      <c r="D851" s="315"/>
      <c r="E851" s="315"/>
      <c r="F851" s="11"/>
      <c r="G851" s="11"/>
      <c r="H851" s="11"/>
    </row>
    <row r="852" spans="3:8" ht="12.5">
      <c r="C852" s="11"/>
      <c r="D852" s="315"/>
      <c r="E852" s="315"/>
      <c r="F852" s="11"/>
      <c r="G852" s="11"/>
      <c r="H852" s="11"/>
    </row>
    <row r="853" spans="3:8" ht="12.5">
      <c r="C853" s="11"/>
      <c r="D853" s="315"/>
      <c r="E853" s="315"/>
      <c r="F853" s="11"/>
      <c r="G853" s="11"/>
      <c r="H853" s="11"/>
    </row>
    <row r="854" spans="3:8" ht="12.5">
      <c r="C854" s="11"/>
      <c r="D854" s="315"/>
      <c r="E854" s="315"/>
      <c r="F854" s="11"/>
      <c r="G854" s="11"/>
      <c r="H854" s="11"/>
    </row>
    <row r="855" spans="3:8" ht="12.5">
      <c r="C855" s="11"/>
      <c r="D855" s="315"/>
      <c r="E855" s="315"/>
      <c r="F855" s="11"/>
      <c r="G855" s="11"/>
      <c r="H855" s="11"/>
    </row>
    <row r="856" spans="3:8" ht="12.5">
      <c r="C856" s="11"/>
      <c r="D856" s="315"/>
      <c r="E856" s="315"/>
      <c r="F856" s="11"/>
      <c r="G856" s="11"/>
      <c r="H856" s="11"/>
    </row>
    <row r="857" spans="3:8" ht="12.5">
      <c r="C857" s="11"/>
      <c r="D857" s="315"/>
      <c r="E857" s="315"/>
      <c r="F857" s="11"/>
      <c r="G857" s="11"/>
      <c r="H857" s="11"/>
    </row>
    <row r="858" spans="3:8" ht="12.5">
      <c r="C858" s="11"/>
      <c r="D858" s="315"/>
      <c r="E858" s="315"/>
      <c r="F858" s="11"/>
      <c r="G858" s="11"/>
      <c r="H858" s="11"/>
    </row>
    <row r="859" spans="3:8" ht="12.5">
      <c r="C859" s="11"/>
      <c r="D859" s="315"/>
      <c r="E859" s="315"/>
      <c r="F859" s="11"/>
      <c r="G859" s="11"/>
      <c r="H859" s="11"/>
    </row>
    <row r="860" spans="3:8" ht="12.5">
      <c r="C860" s="11"/>
      <c r="D860" s="315"/>
      <c r="E860" s="315"/>
      <c r="F860" s="11"/>
      <c r="G860" s="11"/>
      <c r="H860" s="11"/>
    </row>
    <row r="861" spans="3:8" ht="12.5">
      <c r="C861" s="11"/>
      <c r="D861" s="315"/>
      <c r="E861" s="315"/>
      <c r="F861" s="11"/>
      <c r="G861" s="11"/>
      <c r="H861" s="11"/>
    </row>
    <row r="862" spans="3:8" ht="12.5">
      <c r="C862" s="11"/>
      <c r="D862" s="315"/>
      <c r="E862" s="315"/>
      <c r="F862" s="11"/>
      <c r="G862" s="11"/>
      <c r="H862" s="11"/>
    </row>
    <row r="863" spans="3:8" ht="12.5">
      <c r="C863" s="11"/>
      <c r="D863" s="315"/>
      <c r="E863" s="315"/>
      <c r="F863" s="11"/>
      <c r="G863" s="11"/>
      <c r="H863" s="11"/>
    </row>
    <row r="864" spans="3:8" ht="12.5">
      <c r="C864" s="11"/>
      <c r="D864" s="315"/>
      <c r="E864" s="315"/>
      <c r="F864" s="11"/>
      <c r="G864" s="11"/>
      <c r="H864" s="11"/>
    </row>
    <row r="865" spans="3:8" ht="12.5">
      <c r="C865" s="11"/>
      <c r="D865" s="315"/>
      <c r="E865" s="315"/>
      <c r="F865" s="11"/>
      <c r="G865" s="11"/>
      <c r="H865" s="11"/>
    </row>
    <row r="866" spans="3:8" ht="12.5">
      <c r="C866" s="11"/>
      <c r="D866" s="315"/>
      <c r="E866" s="315"/>
      <c r="F866" s="11"/>
      <c r="G866" s="11"/>
      <c r="H866" s="11"/>
    </row>
    <row r="867" spans="3:8" ht="12.5">
      <c r="C867" s="11"/>
      <c r="D867" s="315"/>
      <c r="E867" s="315"/>
      <c r="F867" s="11"/>
      <c r="G867" s="11"/>
      <c r="H867" s="11"/>
    </row>
    <row r="868" spans="3:8" ht="12.5">
      <c r="C868" s="11"/>
      <c r="D868" s="315"/>
      <c r="E868" s="315"/>
      <c r="F868" s="11"/>
      <c r="G868" s="11"/>
      <c r="H868" s="11"/>
    </row>
    <row r="869" spans="3:8" ht="12.5">
      <c r="C869" s="11"/>
      <c r="D869" s="315"/>
      <c r="E869" s="315"/>
      <c r="F869" s="11"/>
      <c r="G869" s="11"/>
      <c r="H869" s="11"/>
    </row>
    <row r="870" spans="3:8" ht="12.5">
      <c r="C870" s="11"/>
      <c r="D870" s="315"/>
      <c r="E870" s="315"/>
      <c r="F870" s="11"/>
      <c r="G870" s="11"/>
      <c r="H870" s="11"/>
    </row>
    <row r="871" spans="3:8" ht="12.5">
      <c r="C871" s="11"/>
      <c r="D871" s="315"/>
      <c r="E871" s="315"/>
      <c r="F871" s="11"/>
      <c r="G871" s="11"/>
      <c r="H871" s="11"/>
    </row>
    <row r="872" spans="3:8" ht="12.5">
      <c r="C872" s="11"/>
      <c r="D872" s="315"/>
      <c r="E872" s="315"/>
      <c r="F872" s="11"/>
      <c r="G872" s="11"/>
      <c r="H872" s="11"/>
    </row>
    <row r="873" spans="3:8" ht="12.5">
      <c r="C873" s="11"/>
      <c r="D873" s="315"/>
      <c r="E873" s="315"/>
      <c r="F873" s="11"/>
      <c r="G873" s="11"/>
      <c r="H873" s="11"/>
    </row>
    <row r="874" spans="3:8" ht="12.5">
      <c r="C874" s="11"/>
      <c r="D874" s="315"/>
      <c r="E874" s="315"/>
      <c r="F874" s="11"/>
      <c r="G874" s="11"/>
      <c r="H874" s="11"/>
    </row>
    <row r="875" spans="3:8" ht="12.5">
      <c r="C875" s="11"/>
      <c r="D875" s="315"/>
      <c r="E875" s="315"/>
      <c r="F875" s="11"/>
      <c r="G875" s="11"/>
      <c r="H875" s="11"/>
    </row>
    <row r="876" spans="3:8" ht="12.5">
      <c r="C876" s="11"/>
      <c r="D876" s="315"/>
      <c r="E876" s="315"/>
      <c r="F876" s="11"/>
      <c r="G876" s="11"/>
      <c r="H876" s="11"/>
    </row>
    <row r="877" spans="3:8" ht="12.5">
      <c r="C877" s="11"/>
      <c r="D877" s="315"/>
      <c r="E877" s="315"/>
      <c r="F877" s="11"/>
      <c r="G877" s="11"/>
      <c r="H877" s="11"/>
    </row>
    <row r="878" spans="3:8" ht="12.5">
      <c r="C878" s="11"/>
      <c r="D878" s="315"/>
      <c r="E878" s="315"/>
      <c r="F878" s="11"/>
      <c r="G878" s="11"/>
      <c r="H878" s="11"/>
    </row>
    <row r="879" spans="3:8" ht="12.5">
      <c r="C879" s="11"/>
      <c r="D879" s="315"/>
      <c r="E879" s="315"/>
      <c r="F879" s="11"/>
      <c r="G879" s="11"/>
      <c r="H879" s="11"/>
    </row>
    <row r="880" spans="3:8" ht="12.5">
      <c r="C880" s="11"/>
      <c r="D880" s="315"/>
      <c r="E880" s="315"/>
      <c r="F880" s="11"/>
      <c r="G880" s="11"/>
      <c r="H880" s="11"/>
    </row>
    <row r="881" spans="3:8" ht="12.5">
      <c r="C881" s="11"/>
      <c r="D881" s="315"/>
      <c r="E881" s="315"/>
      <c r="F881" s="11"/>
      <c r="G881" s="11"/>
      <c r="H881" s="11"/>
    </row>
    <row r="882" spans="3:8" ht="12.5">
      <c r="C882" s="11"/>
      <c r="D882" s="315"/>
      <c r="E882" s="315"/>
      <c r="F882" s="11"/>
      <c r="G882" s="11"/>
      <c r="H882" s="11"/>
    </row>
    <row r="883" spans="3:8" ht="12.5">
      <c r="C883" s="11"/>
      <c r="D883" s="315"/>
      <c r="E883" s="315"/>
      <c r="F883" s="11"/>
      <c r="G883" s="11"/>
      <c r="H883" s="11"/>
    </row>
    <row r="884" spans="3:8" ht="12.5">
      <c r="C884" s="11"/>
      <c r="D884" s="315"/>
      <c r="E884" s="315"/>
      <c r="F884" s="11"/>
      <c r="G884" s="11"/>
      <c r="H884" s="11"/>
    </row>
    <row r="885" spans="3:8" ht="12.5">
      <c r="C885" s="11"/>
      <c r="D885" s="315"/>
      <c r="E885" s="315"/>
      <c r="F885" s="11"/>
      <c r="G885" s="11"/>
      <c r="H885" s="11"/>
    </row>
    <row r="886" spans="3:8" ht="12.5">
      <c r="C886" s="11"/>
      <c r="D886" s="315"/>
      <c r="E886" s="315"/>
      <c r="F886" s="11"/>
      <c r="G886" s="11"/>
      <c r="H886" s="11"/>
    </row>
    <row r="887" spans="3:8" ht="12.5">
      <c r="C887" s="11"/>
      <c r="D887" s="315"/>
      <c r="E887" s="315"/>
      <c r="F887" s="11"/>
      <c r="G887" s="11"/>
      <c r="H887" s="11"/>
    </row>
    <row r="888" spans="3:8" ht="12.5">
      <c r="C888" s="11"/>
      <c r="D888" s="315"/>
      <c r="E888" s="315"/>
      <c r="F888" s="11"/>
      <c r="G888" s="11"/>
      <c r="H888" s="11"/>
    </row>
    <row r="889" spans="3:8" ht="12.5">
      <c r="C889" s="11"/>
      <c r="D889" s="315"/>
      <c r="E889" s="315"/>
      <c r="F889" s="11"/>
      <c r="G889" s="11"/>
      <c r="H889" s="11"/>
    </row>
    <row r="890" spans="3:8" ht="12.5">
      <c r="C890" s="11"/>
      <c r="D890" s="315"/>
      <c r="E890" s="315"/>
      <c r="F890" s="11"/>
      <c r="G890" s="11"/>
      <c r="H890" s="11"/>
    </row>
    <row r="891" spans="3:8" ht="12.5">
      <c r="C891" s="11"/>
      <c r="D891" s="315"/>
      <c r="E891" s="315"/>
      <c r="F891" s="11"/>
      <c r="G891" s="11"/>
      <c r="H891" s="11"/>
    </row>
    <row r="892" spans="3:8" ht="12.5">
      <c r="C892" s="11"/>
      <c r="D892" s="315"/>
      <c r="E892" s="315"/>
      <c r="F892" s="11"/>
      <c r="G892" s="11"/>
      <c r="H892" s="11"/>
    </row>
    <row r="893" spans="3:8" ht="12.5">
      <c r="C893" s="11"/>
      <c r="D893" s="315"/>
      <c r="E893" s="315"/>
      <c r="F893" s="11"/>
      <c r="G893" s="11"/>
      <c r="H893" s="11"/>
    </row>
    <row r="894" spans="3:8" ht="12.5">
      <c r="C894" s="11"/>
      <c r="D894" s="315"/>
      <c r="E894" s="315"/>
      <c r="F894" s="11"/>
      <c r="G894" s="11"/>
      <c r="H894" s="11"/>
    </row>
    <row r="895" spans="3:8" ht="12.5">
      <c r="C895" s="11"/>
      <c r="D895" s="315"/>
      <c r="E895" s="315"/>
      <c r="F895" s="11"/>
      <c r="G895" s="11"/>
      <c r="H895" s="11"/>
    </row>
    <row r="896" spans="3:8" ht="12.5">
      <c r="C896" s="11"/>
      <c r="D896" s="315"/>
      <c r="E896" s="315"/>
      <c r="F896" s="11"/>
      <c r="G896" s="11"/>
      <c r="H896" s="11"/>
    </row>
    <row r="897" spans="3:8" ht="12.5">
      <c r="C897" s="11"/>
      <c r="D897" s="315"/>
      <c r="E897" s="315"/>
      <c r="F897" s="11"/>
      <c r="G897" s="11"/>
      <c r="H897" s="11"/>
    </row>
    <row r="898" spans="3:8" ht="12.5">
      <c r="C898" s="11"/>
      <c r="D898" s="315"/>
      <c r="E898" s="315"/>
      <c r="F898" s="11"/>
      <c r="G898" s="11"/>
      <c r="H898" s="11"/>
    </row>
    <row r="899" spans="3:8" ht="12.5">
      <c r="C899" s="11"/>
      <c r="D899" s="315"/>
      <c r="E899" s="315"/>
      <c r="F899" s="11"/>
      <c r="G899" s="11"/>
      <c r="H899" s="11"/>
    </row>
    <row r="900" spans="3:8" ht="12.5">
      <c r="C900" s="11"/>
      <c r="D900" s="315"/>
      <c r="E900" s="315"/>
      <c r="F900" s="11"/>
      <c r="G900" s="11"/>
      <c r="H900" s="11"/>
    </row>
    <row r="901" spans="3:8" ht="12.5">
      <c r="C901" s="11"/>
      <c r="D901" s="315"/>
      <c r="E901" s="315"/>
      <c r="F901" s="11"/>
      <c r="G901" s="11"/>
      <c r="H901" s="11"/>
    </row>
    <row r="902" spans="3:8" ht="12.5">
      <c r="C902" s="11"/>
      <c r="D902" s="315"/>
      <c r="E902" s="315"/>
      <c r="F902" s="11"/>
      <c r="G902" s="11"/>
      <c r="H902" s="11"/>
    </row>
    <row r="903" spans="3:8" ht="12.5">
      <c r="C903" s="11"/>
      <c r="D903" s="315"/>
      <c r="E903" s="315"/>
      <c r="F903" s="11"/>
      <c r="G903" s="11"/>
      <c r="H903" s="11"/>
    </row>
    <row r="904" spans="3:8" ht="12.5">
      <c r="C904" s="11"/>
      <c r="D904" s="315"/>
      <c r="E904" s="315"/>
      <c r="F904" s="11"/>
      <c r="G904" s="11"/>
      <c r="H904" s="11"/>
    </row>
    <row r="905" spans="3:8" ht="12.5">
      <c r="C905" s="11"/>
      <c r="D905" s="315"/>
      <c r="E905" s="315"/>
      <c r="F905" s="11"/>
      <c r="G905" s="11"/>
      <c r="H905" s="11"/>
    </row>
    <row r="906" spans="3:8" ht="12.5">
      <c r="C906" s="11"/>
      <c r="D906" s="315"/>
      <c r="E906" s="315"/>
      <c r="F906" s="11"/>
      <c r="G906" s="11"/>
      <c r="H906" s="11"/>
    </row>
    <row r="907" spans="3:8" ht="12.5">
      <c r="C907" s="11"/>
      <c r="D907" s="315"/>
      <c r="E907" s="315"/>
      <c r="F907" s="11"/>
      <c r="G907" s="11"/>
      <c r="H907" s="11"/>
    </row>
    <row r="908" spans="3:8" ht="12.5">
      <c r="C908" s="11"/>
      <c r="D908" s="315"/>
      <c r="E908" s="315"/>
      <c r="F908" s="11"/>
      <c r="G908" s="11"/>
      <c r="H908" s="11"/>
    </row>
    <row r="909" spans="3:8" ht="12.5">
      <c r="C909" s="11"/>
      <c r="D909" s="315"/>
      <c r="E909" s="315"/>
      <c r="F909" s="11"/>
      <c r="G909" s="11"/>
      <c r="H909" s="11"/>
    </row>
    <row r="910" spans="3:8" ht="12.5">
      <c r="C910" s="11"/>
      <c r="D910" s="315"/>
      <c r="E910" s="315"/>
      <c r="F910" s="11"/>
      <c r="G910" s="11"/>
      <c r="H910" s="11"/>
    </row>
    <row r="911" spans="3:8" ht="12.5">
      <c r="C911" s="11"/>
      <c r="D911" s="315"/>
      <c r="E911" s="315"/>
      <c r="F911" s="11"/>
      <c r="G911" s="11"/>
      <c r="H911" s="11"/>
    </row>
    <row r="912" spans="3:8" ht="12.5">
      <c r="C912" s="11"/>
      <c r="D912" s="315"/>
      <c r="E912" s="315"/>
      <c r="F912" s="11"/>
      <c r="G912" s="11"/>
      <c r="H912" s="11"/>
    </row>
    <row r="913" spans="3:8" ht="12.5">
      <c r="C913" s="11"/>
      <c r="D913" s="315"/>
      <c r="E913" s="315"/>
      <c r="F913" s="11"/>
      <c r="G913" s="11"/>
      <c r="H913" s="11"/>
    </row>
    <row r="914" spans="3:8" ht="12.5">
      <c r="C914" s="11"/>
      <c r="D914" s="315"/>
      <c r="E914" s="315"/>
      <c r="F914" s="11"/>
      <c r="G914" s="11"/>
      <c r="H914" s="11"/>
    </row>
    <row r="915" spans="3:8" ht="12.5">
      <c r="C915" s="11"/>
      <c r="D915" s="315"/>
      <c r="E915" s="315"/>
      <c r="F915" s="11"/>
      <c r="G915" s="11"/>
      <c r="H915" s="11"/>
    </row>
    <row r="916" spans="3:8" ht="12.5">
      <c r="C916" s="11"/>
      <c r="D916" s="315"/>
      <c r="E916" s="315"/>
      <c r="F916" s="11"/>
      <c r="G916" s="11"/>
      <c r="H916" s="11"/>
    </row>
    <row r="917" spans="3:8" ht="12.5">
      <c r="C917" s="11"/>
      <c r="D917" s="315"/>
      <c r="E917" s="315"/>
      <c r="F917" s="11"/>
      <c r="G917" s="11"/>
      <c r="H917" s="11"/>
    </row>
    <row r="918" spans="3:8" ht="12.5">
      <c r="C918" s="11"/>
      <c r="D918" s="315"/>
      <c r="E918" s="315"/>
      <c r="F918" s="11"/>
      <c r="G918" s="11"/>
      <c r="H918" s="11"/>
    </row>
    <row r="919" spans="3:8" ht="12.5">
      <c r="C919" s="11"/>
      <c r="D919" s="315"/>
      <c r="E919" s="315"/>
      <c r="F919" s="11"/>
      <c r="G919" s="11"/>
      <c r="H919" s="11"/>
    </row>
    <row r="920" spans="3:8" ht="12.5">
      <c r="C920" s="11"/>
      <c r="D920" s="315"/>
      <c r="E920" s="315"/>
      <c r="F920" s="11"/>
      <c r="G920" s="11"/>
      <c r="H920" s="11"/>
    </row>
    <row r="921" spans="3:8" ht="12.5">
      <c r="C921" s="11"/>
      <c r="D921" s="315"/>
      <c r="E921" s="315"/>
      <c r="F921" s="11"/>
      <c r="G921" s="11"/>
      <c r="H921" s="11"/>
    </row>
  </sheetData>
  <hyperlinks>
    <hyperlink ref="C13" r:id="rId1" xr:uid="{00000000-0004-0000-1B00-000000000000}"/>
    <hyperlink ref="B17" location="Sommaire!A1" display="[Retour Sommaire]" xr:uid="{00000000-0004-0000-1B00-000001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I923"/>
  <sheetViews>
    <sheetView workbookViewId="0"/>
  </sheetViews>
  <sheetFormatPr baseColWidth="10" defaultColWidth="12.6328125" defaultRowHeight="15.75" customHeight="1"/>
  <cols>
    <col min="2" max="2" width="38.08984375" customWidth="1"/>
    <col min="3" max="3" width="19.90625" customWidth="1"/>
    <col min="4" max="5" width="23.7265625" customWidth="1"/>
    <col min="6" max="6" width="36.90625" customWidth="1"/>
    <col min="7" max="8" width="17.26953125" customWidth="1"/>
  </cols>
  <sheetData>
    <row r="1" spans="1:9" ht="20">
      <c r="A1" s="243" t="s">
        <v>671</v>
      </c>
      <c r="C1" s="11"/>
      <c r="D1" s="315"/>
      <c r="E1" s="315"/>
      <c r="F1" s="11"/>
      <c r="G1" s="11"/>
      <c r="H1" s="11"/>
    </row>
    <row r="2" spans="1:9" ht="24" customHeight="1">
      <c r="C2" s="11"/>
      <c r="D2" s="315"/>
      <c r="E2" s="315"/>
      <c r="F2" s="11"/>
      <c r="G2" s="11"/>
      <c r="H2" s="11"/>
    </row>
    <row r="3" spans="1:9" ht="44.25" customHeight="1">
      <c r="A3" s="134" t="s">
        <v>672</v>
      </c>
      <c r="B3" s="38"/>
      <c r="C3" s="38"/>
      <c r="D3" s="38"/>
      <c r="E3" s="184"/>
      <c r="F3" s="184"/>
      <c r="G3" s="97" t="s">
        <v>620</v>
      </c>
      <c r="H3" s="106"/>
      <c r="I3" s="38"/>
    </row>
    <row r="4" spans="1:9" ht="44.25" customHeight="1">
      <c r="A4" s="38"/>
      <c r="B4" s="38"/>
      <c r="C4" s="38"/>
      <c r="D4" s="38"/>
      <c r="E4" s="184"/>
      <c r="F4" s="184"/>
      <c r="G4" s="68"/>
      <c r="H4" s="68"/>
      <c r="I4" s="38"/>
    </row>
    <row r="5" spans="1:9" ht="44.25" customHeight="1">
      <c r="A5" s="38"/>
      <c r="B5" s="597" t="s">
        <v>673</v>
      </c>
      <c r="C5" s="598">
        <v>0.32</v>
      </c>
      <c r="D5" s="68"/>
      <c r="E5" s="38"/>
    </row>
    <row r="6" spans="1:9" ht="44.25" customHeight="1">
      <c r="A6" s="38"/>
      <c r="B6" s="599" t="s">
        <v>674</v>
      </c>
      <c r="C6" s="600" t="s">
        <v>675</v>
      </c>
      <c r="D6" s="68"/>
      <c r="E6" s="38"/>
    </row>
    <row r="7" spans="1:9" ht="44.25" customHeight="1">
      <c r="A7" s="38"/>
      <c r="B7" s="599" t="s">
        <v>676</v>
      </c>
      <c r="C7" s="600" t="s">
        <v>677</v>
      </c>
      <c r="D7" s="68"/>
      <c r="E7" s="38"/>
    </row>
    <row r="8" spans="1:9" ht="44.25" customHeight="1">
      <c r="A8" s="38"/>
      <c r="B8" s="599" t="s">
        <v>678</v>
      </c>
      <c r="C8" s="601">
        <v>0.21</v>
      </c>
      <c r="D8" s="68"/>
      <c r="E8" s="38"/>
    </row>
    <row r="9" spans="1:9" ht="44.25" customHeight="1">
      <c r="A9" s="38"/>
      <c r="B9" s="602" t="s">
        <v>679</v>
      </c>
      <c r="C9" s="603" t="s">
        <v>680</v>
      </c>
      <c r="D9" s="68"/>
      <c r="E9" s="38"/>
    </row>
    <row r="10" spans="1:9" ht="44.25" customHeight="1">
      <c r="A10" s="38"/>
      <c r="B10" s="46"/>
      <c r="C10" s="68"/>
      <c r="D10" s="68"/>
      <c r="E10" s="38"/>
    </row>
    <row r="11" spans="1:9" ht="44.25" customHeight="1">
      <c r="A11" s="38"/>
      <c r="B11" s="46" t="s">
        <v>681</v>
      </c>
      <c r="C11" s="68"/>
      <c r="D11" s="68"/>
      <c r="E11" s="38"/>
    </row>
    <row r="12" spans="1:9" ht="44.25" customHeight="1">
      <c r="A12" s="38"/>
      <c r="B12" s="46"/>
      <c r="C12" s="68"/>
      <c r="D12" s="68"/>
      <c r="E12" s="38"/>
    </row>
    <row r="13" spans="1:9" ht="44.25" customHeight="1">
      <c r="A13" s="134" t="s">
        <v>682</v>
      </c>
      <c r="C13" s="68"/>
      <c r="D13" s="68"/>
      <c r="E13" s="38"/>
    </row>
    <row r="14" spans="1:9" ht="44.25" customHeight="1">
      <c r="A14" s="68"/>
      <c r="B14" s="173"/>
      <c r="C14" s="184"/>
      <c r="D14" s="184"/>
      <c r="E14" s="184"/>
      <c r="F14" s="184"/>
      <c r="G14" s="68"/>
      <c r="H14" s="68"/>
      <c r="I14" s="38"/>
    </row>
    <row r="15" spans="1:9" ht="46.5" customHeight="1">
      <c r="B15" s="604" t="s">
        <v>683</v>
      </c>
      <c r="C15" s="605">
        <v>0.28999999999999998</v>
      </c>
      <c r="D15" s="315"/>
      <c r="E15" s="315"/>
      <c r="G15" s="11"/>
      <c r="H15" s="11"/>
    </row>
    <row r="16" spans="1:9" ht="46.5" customHeight="1">
      <c r="B16" s="606" t="s">
        <v>684</v>
      </c>
      <c r="C16" s="607">
        <v>0.13</v>
      </c>
      <c r="D16" s="315"/>
      <c r="E16" s="315"/>
      <c r="F16" s="46"/>
      <c r="G16" s="11"/>
      <c r="H16" s="11"/>
    </row>
    <row r="17" spans="2:8" ht="46.5" customHeight="1">
      <c r="B17" s="608" t="s">
        <v>685</v>
      </c>
      <c r="C17" s="609">
        <v>0.08</v>
      </c>
      <c r="D17" s="315"/>
      <c r="E17" s="315"/>
      <c r="F17" s="11"/>
      <c r="G17" s="11"/>
      <c r="H17" s="11"/>
    </row>
    <row r="18" spans="2:8" ht="46.5" customHeight="1">
      <c r="B18" s="610"/>
      <c r="C18" s="611"/>
      <c r="D18" s="315"/>
      <c r="E18" s="315"/>
      <c r="F18" s="11"/>
      <c r="G18" s="11"/>
      <c r="H18" s="11"/>
    </row>
    <row r="19" spans="2:8" ht="46.5" customHeight="1">
      <c r="B19" s="612" t="s">
        <v>686</v>
      </c>
      <c r="C19" s="613">
        <v>0.33</v>
      </c>
      <c r="D19" s="315"/>
      <c r="E19" s="315"/>
      <c r="F19" s="11"/>
      <c r="G19" s="11"/>
      <c r="H19" s="11"/>
    </row>
    <row r="20" spans="2:8" ht="46.5" customHeight="1">
      <c r="B20" s="614" t="s">
        <v>687</v>
      </c>
      <c r="C20" s="607">
        <v>0.16</v>
      </c>
      <c r="D20" s="315"/>
      <c r="E20" s="315"/>
      <c r="F20" s="11"/>
      <c r="G20" s="11"/>
      <c r="H20" s="11"/>
    </row>
    <row r="21" spans="2:8" ht="46.5" customHeight="1">
      <c r="B21" s="614" t="s">
        <v>688</v>
      </c>
      <c r="C21" s="607">
        <v>0.11</v>
      </c>
      <c r="D21" s="315"/>
      <c r="E21" s="315"/>
      <c r="F21" s="11"/>
      <c r="G21" s="11"/>
      <c r="H21" s="11"/>
    </row>
    <row r="22" spans="2:8" ht="46.5" customHeight="1">
      <c r="B22" s="614" t="s">
        <v>689</v>
      </c>
      <c r="C22" s="607">
        <v>0.09</v>
      </c>
      <c r="D22" s="315"/>
      <c r="E22" s="315"/>
      <c r="F22" s="11"/>
      <c r="G22" s="11"/>
      <c r="H22" s="11"/>
    </row>
    <row r="23" spans="2:8" ht="46.5" customHeight="1">
      <c r="B23" s="615" t="s">
        <v>690</v>
      </c>
      <c r="C23" s="609">
        <v>0.09</v>
      </c>
      <c r="D23" s="315"/>
      <c r="E23" s="315"/>
      <c r="F23" s="11"/>
      <c r="G23" s="11"/>
      <c r="H23" s="11"/>
    </row>
    <row r="24" spans="2:8" ht="26.25" customHeight="1">
      <c r="C24" s="11"/>
      <c r="D24" s="315"/>
      <c r="E24" s="315"/>
      <c r="F24" s="11"/>
      <c r="G24" s="11"/>
      <c r="H24" s="11"/>
    </row>
    <row r="25" spans="2:8" ht="26.25" customHeight="1">
      <c r="B25" s="20" t="s">
        <v>58</v>
      </c>
      <c r="C25" s="242" t="s">
        <v>691</v>
      </c>
      <c r="D25" s="315"/>
      <c r="E25" s="315"/>
      <c r="F25" s="11"/>
      <c r="G25" s="11"/>
      <c r="H25" s="11"/>
    </row>
    <row r="26" spans="2:8" ht="12.5">
      <c r="C26" s="11"/>
      <c r="D26" s="315"/>
      <c r="E26" s="315"/>
      <c r="F26" s="11"/>
      <c r="G26" s="11"/>
      <c r="H26" s="11"/>
    </row>
    <row r="27" spans="2:8" ht="12.5">
      <c r="C27" s="11"/>
      <c r="D27" s="315"/>
      <c r="E27" s="315"/>
      <c r="F27" s="11"/>
      <c r="G27" s="11"/>
      <c r="H27" s="11"/>
    </row>
    <row r="28" spans="2:8" ht="12.5">
      <c r="C28" s="11"/>
      <c r="D28" s="315"/>
      <c r="E28" s="315"/>
      <c r="F28" s="11"/>
      <c r="G28" s="11"/>
      <c r="H28" s="11"/>
    </row>
    <row r="29" spans="2:8" ht="19">
      <c r="B29" s="29" t="s">
        <v>66</v>
      </c>
      <c r="C29" s="11"/>
      <c r="D29" s="315"/>
      <c r="E29" s="315"/>
      <c r="F29" s="11"/>
      <c r="G29" s="11"/>
      <c r="H29" s="11"/>
    </row>
    <row r="30" spans="2:8" ht="12.5">
      <c r="C30" s="11"/>
      <c r="D30" s="315"/>
      <c r="E30" s="315"/>
      <c r="F30" s="11"/>
      <c r="G30" s="11"/>
      <c r="H30" s="11"/>
    </row>
    <row r="31" spans="2:8" ht="12.5">
      <c r="C31" s="11"/>
      <c r="D31" s="315"/>
      <c r="E31" s="315"/>
      <c r="F31" s="11"/>
      <c r="G31" s="11"/>
      <c r="H31" s="11"/>
    </row>
    <row r="32" spans="2:8" ht="12.5">
      <c r="C32" s="11"/>
      <c r="D32" s="315"/>
      <c r="E32" s="315"/>
      <c r="F32" s="11"/>
      <c r="G32" s="11"/>
      <c r="H32" s="11"/>
    </row>
    <row r="33" spans="3:8" ht="12.5">
      <c r="C33" s="11"/>
      <c r="D33" s="315"/>
      <c r="E33" s="315"/>
      <c r="F33" s="11"/>
      <c r="G33" s="11"/>
      <c r="H33" s="11"/>
    </row>
    <row r="34" spans="3:8" ht="12.5">
      <c r="C34" s="11"/>
      <c r="D34" s="315"/>
      <c r="E34" s="315"/>
      <c r="F34" s="11"/>
      <c r="G34" s="11"/>
      <c r="H34" s="11"/>
    </row>
    <row r="35" spans="3:8" ht="12.5">
      <c r="C35" s="11"/>
      <c r="D35" s="315"/>
      <c r="E35" s="315"/>
      <c r="F35" s="11"/>
      <c r="G35" s="11"/>
      <c r="H35" s="11"/>
    </row>
    <row r="36" spans="3:8" ht="12.5">
      <c r="C36" s="11"/>
      <c r="D36" s="315"/>
      <c r="E36" s="315"/>
      <c r="F36" s="11"/>
      <c r="G36" s="11"/>
      <c r="H36" s="11"/>
    </row>
    <row r="37" spans="3:8" ht="12.5">
      <c r="C37" s="11"/>
      <c r="D37" s="315"/>
      <c r="E37" s="315"/>
      <c r="F37" s="11"/>
      <c r="G37" s="11"/>
      <c r="H37" s="11"/>
    </row>
    <row r="38" spans="3:8" ht="12.5">
      <c r="C38" s="11"/>
      <c r="D38" s="315"/>
      <c r="E38" s="315"/>
      <c r="F38" s="11"/>
      <c r="G38" s="11"/>
      <c r="H38" s="11"/>
    </row>
    <row r="39" spans="3:8" ht="12.5">
      <c r="C39" s="11"/>
      <c r="D39" s="315"/>
      <c r="E39" s="315"/>
      <c r="F39" s="11"/>
      <c r="G39" s="11"/>
      <c r="H39" s="11"/>
    </row>
    <row r="40" spans="3:8" ht="12.5">
      <c r="C40" s="11"/>
      <c r="D40" s="315"/>
      <c r="E40" s="315"/>
      <c r="F40" s="11"/>
      <c r="G40" s="11"/>
      <c r="H40" s="11"/>
    </row>
    <row r="41" spans="3:8" ht="12.5">
      <c r="C41" s="11"/>
      <c r="D41" s="315"/>
      <c r="E41" s="315"/>
      <c r="F41" s="11"/>
      <c r="G41" s="11"/>
      <c r="H41" s="11"/>
    </row>
    <row r="42" spans="3:8" ht="12.5">
      <c r="C42" s="11"/>
      <c r="D42" s="315"/>
      <c r="E42" s="315"/>
      <c r="F42" s="11"/>
      <c r="G42" s="11"/>
      <c r="H42" s="11"/>
    </row>
    <row r="43" spans="3:8" ht="12.5">
      <c r="C43" s="11"/>
      <c r="D43" s="315"/>
      <c r="E43" s="315"/>
      <c r="F43" s="11"/>
      <c r="G43" s="11"/>
      <c r="H43" s="11"/>
    </row>
    <row r="44" spans="3:8" ht="12.5">
      <c r="C44" s="11"/>
      <c r="D44" s="315"/>
      <c r="E44" s="315"/>
      <c r="F44" s="11"/>
      <c r="G44" s="11"/>
      <c r="H44" s="11"/>
    </row>
    <row r="45" spans="3:8" ht="12.5">
      <c r="C45" s="11"/>
      <c r="D45" s="315"/>
      <c r="E45" s="315"/>
      <c r="F45" s="11"/>
      <c r="G45" s="11"/>
      <c r="H45" s="11"/>
    </row>
    <row r="46" spans="3:8" ht="12.5">
      <c r="C46" s="11"/>
      <c r="D46" s="315"/>
      <c r="E46" s="315"/>
      <c r="F46" s="11"/>
      <c r="G46" s="11"/>
      <c r="H46" s="11"/>
    </row>
    <row r="47" spans="3:8" ht="12.5">
      <c r="C47" s="11"/>
      <c r="D47" s="315"/>
      <c r="E47" s="315"/>
      <c r="F47" s="11"/>
      <c r="G47" s="11"/>
      <c r="H47" s="11"/>
    </row>
    <row r="48" spans="3:8" ht="12.5">
      <c r="C48" s="11"/>
      <c r="D48" s="315"/>
      <c r="E48" s="315"/>
      <c r="F48" s="11"/>
      <c r="G48" s="11"/>
      <c r="H48" s="11"/>
    </row>
    <row r="49" spans="3:8" ht="12.5">
      <c r="C49" s="11"/>
      <c r="D49" s="315"/>
      <c r="E49" s="315"/>
      <c r="F49" s="11"/>
      <c r="G49" s="11"/>
      <c r="H49" s="11"/>
    </row>
    <row r="50" spans="3:8" ht="12.5">
      <c r="C50" s="11"/>
      <c r="D50" s="315"/>
      <c r="E50" s="315"/>
      <c r="F50" s="11"/>
      <c r="G50" s="11"/>
      <c r="H50" s="11"/>
    </row>
    <row r="51" spans="3:8" ht="12.5">
      <c r="C51" s="11"/>
      <c r="D51" s="315"/>
      <c r="E51" s="315"/>
      <c r="F51" s="11"/>
      <c r="G51" s="11"/>
      <c r="H51" s="11"/>
    </row>
    <row r="52" spans="3:8" ht="12.5">
      <c r="C52" s="11"/>
      <c r="D52" s="315"/>
      <c r="E52" s="315"/>
      <c r="F52" s="11"/>
      <c r="G52" s="11"/>
      <c r="H52" s="11"/>
    </row>
    <row r="53" spans="3:8" ht="12.5">
      <c r="C53" s="11"/>
      <c r="D53" s="315"/>
      <c r="E53" s="315"/>
      <c r="F53" s="11"/>
      <c r="G53" s="11"/>
      <c r="H53" s="11"/>
    </row>
    <row r="54" spans="3:8" ht="12.5">
      <c r="C54" s="11"/>
      <c r="D54" s="315"/>
      <c r="E54" s="315"/>
      <c r="F54" s="11"/>
      <c r="G54" s="11"/>
      <c r="H54" s="11"/>
    </row>
    <row r="55" spans="3:8" ht="12.5">
      <c r="C55" s="11"/>
      <c r="D55" s="315"/>
      <c r="E55" s="315"/>
      <c r="F55" s="11"/>
      <c r="G55" s="11"/>
      <c r="H55" s="11"/>
    </row>
    <row r="56" spans="3:8" ht="12.5">
      <c r="C56" s="11"/>
      <c r="D56" s="315"/>
      <c r="E56" s="315"/>
      <c r="F56" s="11"/>
      <c r="G56" s="11"/>
      <c r="H56" s="11"/>
    </row>
    <row r="57" spans="3:8" ht="12.5">
      <c r="C57" s="11"/>
      <c r="D57" s="315"/>
      <c r="E57" s="315"/>
      <c r="F57" s="11"/>
      <c r="G57" s="11"/>
      <c r="H57" s="11"/>
    </row>
    <row r="58" spans="3:8" ht="12.5">
      <c r="C58" s="11"/>
      <c r="D58" s="315"/>
      <c r="E58" s="315"/>
      <c r="F58" s="11"/>
      <c r="G58" s="11"/>
      <c r="H58" s="11"/>
    </row>
    <row r="59" spans="3:8" ht="12.5">
      <c r="C59" s="11"/>
      <c r="D59" s="315"/>
      <c r="E59" s="315"/>
      <c r="F59" s="11"/>
      <c r="G59" s="11"/>
      <c r="H59" s="11"/>
    </row>
    <row r="60" spans="3:8" ht="12.5">
      <c r="C60" s="11"/>
      <c r="D60" s="315"/>
      <c r="E60" s="315"/>
      <c r="F60" s="11"/>
      <c r="G60" s="11"/>
      <c r="H60" s="11"/>
    </row>
    <row r="61" spans="3:8" ht="12.5">
      <c r="C61" s="11"/>
      <c r="D61" s="315"/>
      <c r="E61" s="315"/>
      <c r="F61" s="11"/>
      <c r="G61" s="11"/>
      <c r="H61" s="11"/>
    </row>
    <row r="62" spans="3:8" ht="12.5">
      <c r="C62" s="11"/>
      <c r="D62" s="315"/>
      <c r="E62" s="315"/>
      <c r="F62" s="11"/>
      <c r="G62" s="11"/>
      <c r="H62" s="11"/>
    </row>
    <row r="63" spans="3:8" ht="12.5">
      <c r="C63" s="11"/>
      <c r="D63" s="315"/>
      <c r="E63" s="315"/>
      <c r="F63" s="11"/>
      <c r="G63" s="11"/>
      <c r="H63" s="11"/>
    </row>
    <row r="64" spans="3:8" ht="12.5">
      <c r="C64" s="11"/>
      <c r="D64" s="315"/>
      <c r="E64" s="315"/>
      <c r="F64" s="11"/>
      <c r="G64" s="11"/>
      <c r="H64" s="11"/>
    </row>
    <row r="65" spans="3:8" ht="12.5">
      <c r="C65" s="11"/>
      <c r="D65" s="315"/>
      <c r="E65" s="315"/>
      <c r="F65" s="11"/>
      <c r="G65" s="11"/>
      <c r="H65" s="11"/>
    </row>
    <row r="66" spans="3:8" ht="12.5">
      <c r="C66" s="11"/>
      <c r="D66" s="315"/>
      <c r="E66" s="315"/>
      <c r="F66" s="11"/>
      <c r="G66" s="11"/>
      <c r="H66" s="11"/>
    </row>
    <row r="67" spans="3:8" ht="12.5">
      <c r="C67" s="11"/>
      <c r="D67" s="315"/>
      <c r="E67" s="315"/>
      <c r="F67" s="11"/>
      <c r="G67" s="11"/>
      <c r="H67" s="11"/>
    </row>
    <row r="68" spans="3:8" ht="12.5">
      <c r="C68" s="11"/>
      <c r="D68" s="315"/>
      <c r="E68" s="315"/>
      <c r="F68" s="11"/>
      <c r="G68" s="11"/>
      <c r="H68" s="11"/>
    </row>
    <row r="69" spans="3:8" ht="12.5">
      <c r="C69" s="11"/>
      <c r="D69" s="315"/>
      <c r="E69" s="315"/>
      <c r="F69" s="11"/>
      <c r="G69" s="11"/>
      <c r="H69" s="11"/>
    </row>
    <row r="70" spans="3:8" ht="12.5">
      <c r="C70" s="11"/>
      <c r="D70" s="315"/>
      <c r="E70" s="315"/>
      <c r="F70" s="11"/>
      <c r="G70" s="11"/>
      <c r="H70" s="11"/>
    </row>
    <row r="71" spans="3:8" ht="12.5">
      <c r="C71" s="11"/>
      <c r="D71" s="315"/>
      <c r="E71" s="315"/>
      <c r="F71" s="11"/>
      <c r="G71" s="11"/>
      <c r="H71" s="11"/>
    </row>
    <row r="72" spans="3:8" ht="12.5">
      <c r="C72" s="11"/>
      <c r="D72" s="315"/>
      <c r="E72" s="315"/>
      <c r="F72" s="11"/>
      <c r="G72" s="11"/>
      <c r="H72" s="11"/>
    </row>
    <row r="73" spans="3:8" ht="12.5">
      <c r="C73" s="11"/>
      <c r="D73" s="315"/>
      <c r="E73" s="315"/>
      <c r="F73" s="11"/>
      <c r="G73" s="11"/>
      <c r="H73" s="11"/>
    </row>
    <row r="74" spans="3:8" ht="12.5">
      <c r="C74" s="11"/>
      <c r="D74" s="315"/>
      <c r="E74" s="315"/>
      <c r="F74" s="11"/>
      <c r="G74" s="11"/>
      <c r="H74" s="11"/>
    </row>
    <row r="75" spans="3:8" ht="12.5">
      <c r="C75" s="11"/>
      <c r="D75" s="315"/>
      <c r="E75" s="315"/>
      <c r="F75" s="11"/>
      <c r="G75" s="11"/>
      <c r="H75" s="11"/>
    </row>
    <row r="76" spans="3:8" ht="12.5">
      <c r="C76" s="11"/>
      <c r="D76" s="315"/>
      <c r="E76" s="315"/>
      <c r="F76" s="11"/>
      <c r="G76" s="11"/>
      <c r="H76" s="11"/>
    </row>
    <row r="77" spans="3:8" ht="12.5">
      <c r="C77" s="11"/>
      <c r="D77" s="315"/>
      <c r="E77" s="315"/>
      <c r="F77" s="11"/>
      <c r="G77" s="11"/>
      <c r="H77" s="11"/>
    </row>
    <row r="78" spans="3:8" ht="12.5">
      <c r="C78" s="11"/>
      <c r="D78" s="315"/>
      <c r="E78" s="315"/>
      <c r="F78" s="11"/>
      <c r="G78" s="11"/>
      <c r="H78" s="11"/>
    </row>
    <row r="79" spans="3:8" ht="12.5">
      <c r="C79" s="11"/>
      <c r="D79" s="315"/>
      <c r="E79" s="315"/>
      <c r="F79" s="11"/>
      <c r="G79" s="11"/>
      <c r="H79" s="11"/>
    </row>
    <row r="80" spans="3:8" ht="12.5">
      <c r="C80" s="11"/>
      <c r="D80" s="315"/>
      <c r="E80" s="315"/>
      <c r="F80" s="11"/>
      <c r="G80" s="11"/>
      <c r="H80" s="11"/>
    </row>
    <row r="81" spans="3:8" ht="12.5">
      <c r="C81" s="11"/>
      <c r="D81" s="315"/>
      <c r="E81" s="315"/>
      <c r="F81" s="11"/>
      <c r="G81" s="11"/>
      <c r="H81" s="11"/>
    </row>
    <row r="82" spans="3:8" ht="12.5">
      <c r="C82" s="11"/>
      <c r="D82" s="315"/>
      <c r="E82" s="315"/>
      <c r="F82" s="11"/>
      <c r="G82" s="11"/>
      <c r="H82" s="11"/>
    </row>
    <row r="83" spans="3:8" ht="12.5">
      <c r="C83" s="11"/>
      <c r="D83" s="315"/>
      <c r="E83" s="315"/>
      <c r="F83" s="11"/>
      <c r="G83" s="11"/>
      <c r="H83" s="11"/>
    </row>
    <row r="84" spans="3:8" ht="12.5">
      <c r="C84" s="11"/>
      <c r="D84" s="315"/>
      <c r="E84" s="315"/>
      <c r="F84" s="11"/>
      <c r="G84" s="11"/>
      <c r="H84" s="11"/>
    </row>
    <row r="85" spans="3:8" ht="12.5">
      <c r="C85" s="11"/>
      <c r="D85" s="315"/>
      <c r="E85" s="315"/>
      <c r="F85" s="11"/>
      <c r="G85" s="11"/>
      <c r="H85" s="11"/>
    </row>
    <row r="86" spans="3:8" ht="12.5">
      <c r="C86" s="11"/>
      <c r="D86" s="315"/>
      <c r="E86" s="315"/>
      <c r="F86" s="11"/>
      <c r="G86" s="11"/>
      <c r="H86" s="11"/>
    </row>
    <row r="87" spans="3:8" ht="12.5">
      <c r="C87" s="11"/>
      <c r="D87" s="315"/>
      <c r="E87" s="315"/>
      <c r="F87" s="11"/>
      <c r="G87" s="11"/>
      <c r="H87" s="11"/>
    </row>
    <row r="88" spans="3:8" ht="12.5">
      <c r="C88" s="11"/>
      <c r="D88" s="315"/>
      <c r="E88" s="315"/>
      <c r="F88" s="11"/>
      <c r="G88" s="11"/>
      <c r="H88" s="11"/>
    </row>
    <row r="89" spans="3:8" ht="12.5">
      <c r="C89" s="11"/>
      <c r="D89" s="315"/>
      <c r="E89" s="315"/>
      <c r="F89" s="11"/>
      <c r="G89" s="11"/>
      <c r="H89" s="11"/>
    </row>
    <row r="90" spans="3:8" ht="12.5">
      <c r="C90" s="11"/>
      <c r="D90" s="315"/>
      <c r="E90" s="315"/>
      <c r="F90" s="11"/>
      <c r="G90" s="11"/>
      <c r="H90" s="11"/>
    </row>
    <row r="91" spans="3:8" ht="12.5">
      <c r="C91" s="11"/>
      <c r="D91" s="315"/>
      <c r="E91" s="315"/>
      <c r="F91" s="11"/>
      <c r="G91" s="11"/>
      <c r="H91" s="11"/>
    </row>
    <row r="92" spans="3:8" ht="12.5">
      <c r="C92" s="11"/>
      <c r="D92" s="315"/>
      <c r="E92" s="315"/>
      <c r="F92" s="11"/>
      <c r="G92" s="11"/>
      <c r="H92" s="11"/>
    </row>
    <row r="93" spans="3:8" ht="12.5">
      <c r="C93" s="11"/>
      <c r="D93" s="315"/>
      <c r="E93" s="315"/>
      <c r="F93" s="11"/>
      <c r="G93" s="11"/>
      <c r="H93" s="11"/>
    </row>
    <row r="94" spans="3:8" ht="12.5">
      <c r="C94" s="11"/>
      <c r="D94" s="315"/>
      <c r="E94" s="315"/>
      <c r="F94" s="11"/>
      <c r="G94" s="11"/>
      <c r="H94" s="11"/>
    </row>
    <row r="95" spans="3:8" ht="12.5">
      <c r="C95" s="11"/>
      <c r="D95" s="315"/>
      <c r="E95" s="315"/>
      <c r="F95" s="11"/>
      <c r="G95" s="11"/>
      <c r="H95" s="11"/>
    </row>
    <row r="96" spans="3:8" ht="12.5">
      <c r="C96" s="11"/>
      <c r="D96" s="315"/>
      <c r="E96" s="315"/>
      <c r="F96" s="11"/>
      <c r="G96" s="11"/>
      <c r="H96" s="11"/>
    </row>
    <row r="97" spans="3:8" ht="12.5">
      <c r="C97" s="11"/>
      <c r="D97" s="315"/>
      <c r="E97" s="315"/>
      <c r="F97" s="11"/>
      <c r="G97" s="11"/>
      <c r="H97" s="11"/>
    </row>
    <row r="98" spans="3:8" ht="12.5">
      <c r="C98" s="11"/>
      <c r="D98" s="315"/>
      <c r="E98" s="315"/>
      <c r="F98" s="11"/>
      <c r="G98" s="11"/>
      <c r="H98" s="11"/>
    </row>
    <row r="99" spans="3:8" ht="12.5">
      <c r="C99" s="11"/>
      <c r="D99" s="315"/>
      <c r="E99" s="315"/>
      <c r="F99" s="11"/>
      <c r="G99" s="11"/>
      <c r="H99" s="11"/>
    </row>
    <row r="100" spans="3:8" ht="12.5">
      <c r="C100" s="11"/>
      <c r="D100" s="315"/>
      <c r="E100" s="315"/>
      <c r="F100" s="11"/>
      <c r="G100" s="11"/>
      <c r="H100" s="11"/>
    </row>
    <row r="101" spans="3:8" ht="12.5">
      <c r="C101" s="11"/>
      <c r="D101" s="315"/>
      <c r="E101" s="315"/>
      <c r="F101" s="11"/>
      <c r="G101" s="11"/>
      <c r="H101" s="11"/>
    </row>
    <row r="102" spans="3:8" ht="12.5">
      <c r="C102" s="11"/>
      <c r="D102" s="315"/>
      <c r="E102" s="315"/>
      <c r="F102" s="11"/>
      <c r="G102" s="11"/>
      <c r="H102" s="11"/>
    </row>
    <row r="103" spans="3:8" ht="12.5">
      <c r="C103" s="11"/>
      <c r="D103" s="315"/>
      <c r="E103" s="315"/>
      <c r="F103" s="11"/>
      <c r="G103" s="11"/>
      <c r="H103" s="11"/>
    </row>
    <row r="104" spans="3:8" ht="12.5">
      <c r="C104" s="11"/>
      <c r="D104" s="315"/>
      <c r="E104" s="315"/>
      <c r="F104" s="11"/>
      <c r="G104" s="11"/>
      <c r="H104" s="11"/>
    </row>
    <row r="105" spans="3:8" ht="12.5">
      <c r="C105" s="11"/>
      <c r="D105" s="315"/>
      <c r="E105" s="315"/>
      <c r="F105" s="11"/>
      <c r="G105" s="11"/>
      <c r="H105" s="11"/>
    </row>
    <row r="106" spans="3:8" ht="12.5">
      <c r="C106" s="11"/>
      <c r="D106" s="315"/>
      <c r="E106" s="315"/>
      <c r="F106" s="11"/>
      <c r="G106" s="11"/>
      <c r="H106" s="11"/>
    </row>
    <row r="107" spans="3:8" ht="12.5">
      <c r="C107" s="11"/>
      <c r="D107" s="315"/>
      <c r="E107" s="315"/>
      <c r="F107" s="11"/>
      <c r="G107" s="11"/>
      <c r="H107" s="11"/>
    </row>
    <row r="108" spans="3:8" ht="12.5">
      <c r="C108" s="11"/>
      <c r="D108" s="315"/>
      <c r="E108" s="315"/>
      <c r="F108" s="11"/>
      <c r="G108" s="11"/>
      <c r="H108" s="11"/>
    </row>
    <row r="109" spans="3:8" ht="12.5">
      <c r="C109" s="11"/>
      <c r="D109" s="315"/>
      <c r="E109" s="315"/>
      <c r="F109" s="11"/>
      <c r="G109" s="11"/>
      <c r="H109" s="11"/>
    </row>
    <row r="110" spans="3:8" ht="12.5">
      <c r="C110" s="11"/>
      <c r="D110" s="315"/>
      <c r="E110" s="315"/>
      <c r="F110" s="11"/>
      <c r="G110" s="11"/>
      <c r="H110" s="11"/>
    </row>
    <row r="111" spans="3:8" ht="12.5">
      <c r="C111" s="11"/>
      <c r="D111" s="315"/>
      <c r="E111" s="315"/>
      <c r="F111" s="11"/>
      <c r="G111" s="11"/>
      <c r="H111" s="11"/>
    </row>
    <row r="112" spans="3:8" ht="12.5">
      <c r="C112" s="11"/>
      <c r="D112" s="315"/>
      <c r="E112" s="315"/>
      <c r="F112" s="11"/>
      <c r="G112" s="11"/>
      <c r="H112" s="11"/>
    </row>
    <row r="113" spans="3:8" ht="12.5">
      <c r="C113" s="11"/>
      <c r="D113" s="315"/>
      <c r="E113" s="315"/>
      <c r="F113" s="11"/>
      <c r="G113" s="11"/>
      <c r="H113" s="11"/>
    </row>
    <row r="114" spans="3:8" ht="12.5">
      <c r="C114" s="11"/>
      <c r="D114" s="315"/>
      <c r="E114" s="315"/>
      <c r="F114" s="11"/>
      <c r="G114" s="11"/>
      <c r="H114" s="11"/>
    </row>
    <row r="115" spans="3:8" ht="12.5">
      <c r="C115" s="11"/>
      <c r="D115" s="315"/>
      <c r="E115" s="315"/>
      <c r="F115" s="11"/>
      <c r="G115" s="11"/>
      <c r="H115" s="11"/>
    </row>
    <row r="116" spans="3:8" ht="12.5">
      <c r="C116" s="11"/>
      <c r="D116" s="315"/>
      <c r="E116" s="315"/>
      <c r="F116" s="11"/>
      <c r="G116" s="11"/>
      <c r="H116" s="11"/>
    </row>
    <row r="117" spans="3:8" ht="12.5">
      <c r="C117" s="11"/>
      <c r="D117" s="315"/>
      <c r="E117" s="315"/>
      <c r="F117" s="11"/>
      <c r="G117" s="11"/>
      <c r="H117" s="11"/>
    </row>
    <row r="118" spans="3:8" ht="12.5">
      <c r="C118" s="11"/>
      <c r="D118" s="315"/>
      <c r="E118" s="315"/>
      <c r="F118" s="11"/>
      <c r="G118" s="11"/>
      <c r="H118" s="11"/>
    </row>
    <row r="119" spans="3:8" ht="12.5">
      <c r="C119" s="11"/>
      <c r="D119" s="315"/>
      <c r="E119" s="315"/>
      <c r="F119" s="11"/>
      <c r="G119" s="11"/>
      <c r="H119" s="11"/>
    </row>
    <row r="120" spans="3:8" ht="12.5">
      <c r="C120" s="11"/>
      <c r="D120" s="315"/>
      <c r="E120" s="315"/>
      <c r="F120" s="11"/>
      <c r="G120" s="11"/>
      <c r="H120" s="11"/>
    </row>
    <row r="121" spans="3:8" ht="12.5">
      <c r="C121" s="11"/>
      <c r="D121" s="315"/>
      <c r="E121" s="315"/>
      <c r="F121" s="11"/>
      <c r="G121" s="11"/>
      <c r="H121" s="11"/>
    </row>
    <row r="122" spans="3:8" ht="12.5">
      <c r="C122" s="11"/>
      <c r="D122" s="315"/>
      <c r="E122" s="315"/>
      <c r="F122" s="11"/>
      <c r="G122" s="11"/>
      <c r="H122" s="11"/>
    </row>
    <row r="123" spans="3:8" ht="12.5">
      <c r="C123" s="11"/>
      <c r="D123" s="315"/>
      <c r="E123" s="315"/>
      <c r="F123" s="11"/>
      <c r="G123" s="11"/>
      <c r="H123" s="11"/>
    </row>
    <row r="124" spans="3:8" ht="12.5">
      <c r="C124" s="11"/>
      <c r="D124" s="315"/>
      <c r="E124" s="315"/>
      <c r="F124" s="11"/>
      <c r="G124" s="11"/>
      <c r="H124" s="11"/>
    </row>
    <row r="125" spans="3:8" ht="12.5">
      <c r="C125" s="11"/>
      <c r="D125" s="315"/>
      <c r="E125" s="315"/>
      <c r="F125" s="11"/>
      <c r="G125" s="11"/>
      <c r="H125" s="11"/>
    </row>
    <row r="126" spans="3:8" ht="12.5">
      <c r="C126" s="11"/>
      <c r="D126" s="315"/>
      <c r="E126" s="315"/>
      <c r="F126" s="11"/>
      <c r="G126" s="11"/>
      <c r="H126" s="11"/>
    </row>
    <row r="127" spans="3:8" ht="12.5">
      <c r="C127" s="11"/>
      <c r="D127" s="315"/>
      <c r="E127" s="315"/>
      <c r="F127" s="11"/>
      <c r="G127" s="11"/>
      <c r="H127" s="11"/>
    </row>
    <row r="128" spans="3:8" ht="12.5">
      <c r="C128" s="11"/>
      <c r="D128" s="315"/>
      <c r="E128" s="315"/>
      <c r="F128" s="11"/>
      <c r="G128" s="11"/>
      <c r="H128" s="11"/>
    </row>
    <row r="129" spans="3:8" ht="12.5">
      <c r="C129" s="11"/>
      <c r="D129" s="315"/>
      <c r="E129" s="315"/>
      <c r="F129" s="11"/>
      <c r="G129" s="11"/>
      <c r="H129" s="11"/>
    </row>
    <row r="130" spans="3:8" ht="12.5">
      <c r="C130" s="11"/>
      <c r="D130" s="315"/>
      <c r="E130" s="315"/>
      <c r="F130" s="11"/>
      <c r="G130" s="11"/>
      <c r="H130" s="11"/>
    </row>
    <row r="131" spans="3:8" ht="12.5">
      <c r="C131" s="11"/>
      <c r="D131" s="315"/>
      <c r="E131" s="315"/>
      <c r="F131" s="11"/>
      <c r="G131" s="11"/>
      <c r="H131" s="11"/>
    </row>
    <row r="132" spans="3:8" ht="12.5">
      <c r="C132" s="11"/>
      <c r="D132" s="315"/>
      <c r="E132" s="315"/>
      <c r="F132" s="11"/>
      <c r="G132" s="11"/>
      <c r="H132" s="11"/>
    </row>
    <row r="133" spans="3:8" ht="12.5">
      <c r="C133" s="11"/>
      <c r="D133" s="315"/>
      <c r="E133" s="315"/>
      <c r="F133" s="11"/>
      <c r="G133" s="11"/>
      <c r="H133" s="11"/>
    </row>
    <row r="134" spans="3:8" ht="12.5">
      <c r="C134" s="11"/>
      <c r="D134" s="315"/>
      <c r="E134" s="315"/>
      <c r="F134" s="11"/>
      <c r="G134" s="11"/>
      <c r="H134" s="11"/>
    </row>
    <row r="135" spans="3:8" ht="12.5">
      <c r="C135" s="11"/>
      <c r="D135" s="315"/>
      <c r="E135" s="315"/>
      <c r="F135" s="11"/>
      <c r="G135" s="11"/>
      <c r="H135" s="11"/>
    </row>
    <row r="136" spans="3:8" ht="12.5">
      <c r="C136" s="11"/>
      <c r="D136" s="315"/>
      <c r="E136" s="315"/>
      <c r="F136" s="11"/>
      <c r="G136" s="11"/>
      <c r="H136" s="11"/>
    </row>
    <row r="137" spans="3:8" ht="12.5">
      <c r="C137" s="11"/>
      <c r="D137" s="315"/>
      <c r="E137" s="315"/>
      <c r="F137" s="11"/>
      <c r="G137" s="11"/>
      <c r="H137" s="11"/>
    </row>
    <row r="138" spans="3:8" ht="12.5">
      <c r="C138" s="11"/>
      <c r="D138" s="315"/>
      <c r="E138" s="315"/>
      <c r="F138" s="11"/>
      <c r="G138" s="11"/>
      <c r="H138" s="11"/>
    </row>
    <row r="139" spans="3:8" ht="12.5">
      <c r="C139" s="11"/>
      <c r="D139" s="315"/>
      <c r="E139" s="315"/>
      <c r="F139" s="11"/>
      <c r="G139" s="11"/>
      <c r="H139" s="11"/>
    </row>
    <row r="140" spans="3:8" ht="12.5">
      <c r="C140" s="11"/>
      <c r="D140" s="315"/>
      <c r="E140" s="315"/>
      <c r="F140" s="11"/>
      <c r="G140" s="11"/>
      <c r="H140" s="11"/>
    </row>
    <row r="141" spans="3:8" ht="12.5">
      <c r="C141" s="11"/>
      <c r="D141" s="315"/>
      <c r="E141" s="315"/>
      <c r="F141" s="11"/>
      <c r="G141" s="11"/>
      <c r="H141" s="11"/>
    </row>
    <row r="142" spans="3:8" ht="12.5">
      <c r="C142" s="11"/>
      <c r="D142" s="315"/>
      <c r="E142" s="315"/>
      <c r="F142" s="11"/>
      <c r="G142" s="11"/>
      <c r="H142" s="11"/>
    </row>
    <row r="143" spans="3:8" ht="12.5">
      <c r="C143" s="11"/>
      <c r="D143" s="315"/>
      <c r="E143" s="315"/>
      <c r="F143" s="11"/>
      <c r="G143" s="11"/>
      <c r="H143" s="11"/>
    </row>
    <row r="144" spans="3:8" ht="12.5">
      <c r="C144" s="11"/>
      <c r="D144" s="315"/>
      <c r="E144" s="315"/>
      <c r="F144" s="11"/>
      <c r="G144" s="11"/>
      <c r="H144" s="11"/>
    </row>
    <row r="145" spans="3:8" ht="12.5">
      <c r="C145" s="11"/>
      <c r="D145" s="315"/>
      <c r="E145" s="315"/>
      <c r="F145" s="11"/>
      <c r="G145" s="11"/>
      <c r="H145" s="11"/>
    </row>
    <row r="146" spans="3:8" ht="12.5">
      <c r="C146" s="11"/>
      <c r="D146" s="315"/>
      <c r="E146" s="315"/>
      <c r="F146" s="11"/>
      <c r="G146" s="11"/>
      <c r="H146" s="11"/>
    </row>
    <row r="147" spans="3:8" ht="12.5">
      <c r="C147" s="11"/>
      <c r="D147" s="315"/>
      <c r="E147" s="315"/>
      <c r="F147" s="11"/>
      <c r="G147" s="11"/>
      <c r="H147" s="11"/>
    </row>
    <row r="148" spans="3:8" ht="12.5">
      <c r="C148" s="11"/>
      <c r="D148" s="315"/>
      <c r="E148" s="315"/>
      <c r="F148" s="11"/>
      <c r="G148" s="11"/>
      <c r="H148" s="11"/>
    </row>
    <row r="149" spans="3:8" ht="12.5">
      <c r="C149" s="11"/>
      <c r="D149" s="315"/>
      <c r="E149" s="315"/>
      <c r="F149" s="11"/>
      <c r="G149" s="11"/>
      <c r="H149" s="11"/>
    </row>
    <row r="150" spans="3:8" ht="12.5">
      <c r="C150" s="11"/>
      <c r="D150" s="315"/>
      <c r="E150" s="315"/>
      <c r="F150" s="11"/>
      <c r="G150" s="11"/>
      <c r="H150" s="11"/>
    </row>
    <row r="151" spans="3:8" ht="12.5">
      <c r="C151" s="11"/>
      <c r="D151" s="315"/>
      <c r="E151" s="315"/>
      <c r="F151" s="11"/>
      <c r="G151" s="11"/>
      <c r="H151" s="11"/>
    </row>
    <row r="152" spans="3:8" ht="12.5">
      <c r="C152" s="11"/>
      <c r="D152" s="315"/>
      <c r="E152" s="315"/>
      <c r="F152" s="11"/>
      <c r="G152" s="11"/>
      <c r="H152" s="11"/>
    </row>
    <row r="153" spans="3:8" ht="12.5">
      <c r="C153" s="11"/>
      <c r="D153" s="315"/>
      <c r="E153" s="315"/>
      <c r="F153" s="11"/>
      <c r="G153" s="11"/>
      <c r="H153" s="11"/>
    </row>
    <row r="154" spans="3:8" ht="12.5">
      <c r="C154" s="11"/>
      <c r="D154" s="315"/>
      <c r="E154" s="315"/>
      <c r="F154" s="11"/>
      <c r="G154" s="11"/>
      <c r="H154" s="11"/>
    </row>
    <row r="155" spans="3:8" ht="12.5">
      <c r="C155" s="11"/>
      <c r="D155" s="315"/>
      <c r="E155" s="315"/>
      <c r="F155" s="11"/>
      <c r="G155" s="11"/>
      <c r="H155" s="11"/>
    </row>
    <row r="156" spans="3:8" ht="12.5">
      <c r="C156" s="11"/>
      <c r="D156" s="315"/>
      <c r="E156" s="315"/>
      <c r="F156" s="11"/>
      <c r="G156" s="11"/>
      <c r="H156" s="11"/>
    </row>
    <row r="157" spans="3:8" ht="12.5">
      <c r="C157" s="11"/>
      <c r="D157" s="315"/>
      <c r="E157" s="315"/>
      <c r="F157" s="11"/>
      <c r="G157" s="11"/>
      <c r="H157" s="11"/>
    </row>
    <row r="158" spans="3:8" ht="12.5">
      <c r="C158" s="11"/>
      <c r="D158" s="315"/>
      <c r="E158" s="315"/>
      <c r="F158" s="11"/>
      <c r="G158" s="11"/>
      <c r="H158" s="11"/>
    </row>
    <row r="159" spans="3:8" ht="12.5">
      <c r="C159" s="11"/>
      <c r="D159" s="315"/>
      <c r="E159" s="315"/>
      <c r="F159" s="11"/>
      <c r="G159" s="11"/>
      <c r="H159" s="11"/>
    </row>
    <row r="160" spans="3:8" ht="12.5">
      <c r="C160" s="11"/>
      <c r="D160" s="315"/>
      <c r="E160" s="315"/>
      <c r="F160" s="11"/>
      <c r="G160" s="11"/>
      <c r="H160" s="11"/>
    </row>
    <row r="161" spans="3:8" ht="12.5">
      <c r="C161" s="11"/>
      <c r="D161" s="315"/>
      <c r="E161" s="315"/>
      <c r="F161" s="11"/>
      <c r="G161" s="11"/>
      <c r="H161" s="11"/>
    </row>
    <row r="162" spans="3:8" ht="12.5">
      <c r="C162" s="11"/>
      <c r="D162" s="315"/>
      <c r="E162" s="315"/>
      <c r="F162" s="11"/>
      <c r="G162" s="11"/>
      <c r="H162" s="11"/>
    </row>
    <row r="163" spans="3:8" ht="12.5">
      <c r="C163" s="11"/>
      <c r="D163" s="315"/>
      <c r="E163" s="315"/>
      <c r="F163" s="11"/>
      <c r="G163" s="11"/>
      <c r="H163" s="11"/>
    </row>
    <row r="164" spans="3:8" ht="12.5">
      <c r="C164" s="11"/>
      <c r="D164" s="315"/>
      <c r="E164" s="315"/>
      <c r="F164" s="11"/>
      <c r="G164" s="11"/>
      <c r="H164" s="11"/>
    </row>
    <row r="165" spans="3:8" ht="12.5">
      <c r="C165" s="11"/>
      <c r="D165" s="315"/>
      <c r="E165" s="315"/>
      <c r="F165" s="11"/>
      <c r="G165" s="11"/>
      <c r="H165" s="11"/>
    </row>
    <row r="166" spans="3:8" ht="12.5">
      <c r="C166" s="11"/>
      <c r="D166" s="315"/>
      <c r="E166" s="315"/>
      <c r="F166" s="11"/>
      <c r="G166" s="11"/>
      <c r="H166" s="11"/>
    </row>
    <row r="167" spans="3:8" ht="12.5">
      <c r="C167" s="11"/>
      <c r="D167" s="315"/>
      <c r="E167" s="315"/>
      <c r="F167" s="11"/>
      <c r="G167" s="11"/>
      <c r="H167" s="11"/>
    </row>
    <row r="168" spans="3:8" ht="12.5">
      <c r="C168" s="11"/>
      <c r="D168" s="315"/>
      <c r="E168" s="315"/>
      <c r="F168" s="11"/>
      <c r="G168" s="11"/>
      <c r="H168" s="11"/>
    </row>
    <row r="169" spans="3:8" ht="12.5">
      <c r="C169" s="11"/>
      <c r="D169" s="315"/>
      <c r="E169" s="315"/>
      <c r="F169" s="11"/>
      <c r="G169" s="11"/>
      <c r="H169" s="11"/>
    </row>
    <row r="170" spans="3:8" ht="12.5">
      <c r="C170" s="11"/>
      <c r="D170" s="315"/>
      <c r="E170" s="315"/>
      <c r="F170" s="11"/>
      <c r="G170" s="11"/>
      <c r="H170" s="11"/>
    </row>
    <row r="171" spans="3:8" ht="12.5">
      <c r="C171" s="11"/>
      <c r="D171" s="315"/>
      <c r="E171" s="315"/>
      <c r="F171" s="11"/>
      <c r="G171" s="11"/>
      <c r="H171" s="11"/>
    </row>
    <row r="172" spans="3:8" ht="12.5">
      <c r="C172" s="11"/>
      <c r="D172" s="315"/>
      <c r="E172" s="315"/>
      <c r="F172" s="11"/>
      <c r="G172" s="11"/>
      <c r="H172" s="11"/>
    </row>
    <row r="173" spans="3:8" ht="12.5">
      <c r="C173" s="11"/>
      <c r="D173" s="315"/>
      <c r="E173" s="315"/>
      <c r="F173" s="11"/>
      <c r="G173" s="11"/>
      <c r="H173" s="11"/>
    </row>
    <row r="174" spans="3:8" ht="12.5">
      <c r="C174" s="11"/>
      <c r="D174" s="315"/>
      <c r="E174" s="315"/>
      <c r="F174" s="11"/>
      <c r="G174" s="11"/>
      <c r="H174" s="11"/>
    </row>
    <row r="175" spans="3:8" ht="12.5">
      <c r="C175" s="11"/>
      <c r="D175" s="315"/>
      <c r="E175" s="315"/>
      <c r="F175" s="11"/>
      <c r="G175" s="11"/>
      <c r="H175" s="11"/>
    </row>
    <row r="176" spans="3:8" ht="12.5">
      <c r="C176" s="11"/>
      <c r="D176" s="315"/>
      <c r="E176" s="315"/>
      <c r="F176" s="11"/>
      <c r="G176" s="11"/>
      <c r="H176" s="11"/>
    </row>
    <row r="177" spans="3:8" ht="12.5">
      <c r="C177" s="11"/>
      <c r="D177" s="315"/>
      <c r="E177" s="315"/>
      <c r="F177" s="11"/>
      <c r="G177" s="11"/>
      <c r="H177" s="11"/>
    </row>
    <row r="178" spans="3:8" ht="12.5">
      <c r="C178" s="11"/>
      <c r="D178" s="315"/>
      <c r="E178" s="315"/>
      <c r="F178" s="11"/>
      <c r="G178" s="11"/>
      <c r="H178" s="11"/>
    </row>
    <row r="179" spans="3:8" ht="12.5">
      <c r="C179" s="11"/>
      <c r="D179" s="315"/>
      <c r="E179" s="315"/>
      <c r="F179" s="11"/>
      <c r="G179" s="11"/>
      <c r="H179" s="11"/>
    </row>
    <row r="180" spans="3:8" ht="12.5">
      <c r="C180" s="11"/>
      <c r="D180" s="315"/>
      <c r="E180" s="315"/>
      <c r="F180" s="11"/>
      <c r="G180" s="11"/>
      <c r="H180" s="11"/>
    </row>
    <row r="181" spans="3:8" ht="12.5">
      <c r="C181" s="11"/>
      <c r="D181" s="315"/>
      <c r="E181" s="315"/>
      <c r="F181" s="11"/>
      <c r="G181" s="11"/>
      <c r="H181" s="11"/>
    </row>
    <row r="182" spans="3:8" ht="12.5">
      <c r="C182" s="11"/>
      <c r="D182" s="315"/>
      <c r="E182" s="315"/>
      <c r="F182" s="11"/>
      <c r="G182" s="11"/>
      <c r="H182" s="11"/>
    </row>
    <row r="183" spans="3:8" ht="12.5">
      <c r="C183" s="11"/>
      <c r="D183" s="315"/>
      <c r="E183" s="315"/>
      <c r="F183" s="11"/>
      <c r="G183" s="11"/>
      <c r="H183" s="11"/>
    </row>
    <row r="184" spans="3:8" ht="12.5">
      <c r="C184" s="11"/>
      <c r="D184" s="315"/>
      <c r="E184" s="315"/>
      <c r="F184" s="11"/>
      <c r="G184" s="11"/>
      <c r="H184" s="11"/>
    </row>
    <row r="185" spans="3:8" ht="12.5">
      <c r="C185" s="11"/>
      <c r="D185" s="315"/>
      <c r="E185" s="315"/>
      <c r="F185" s="11"/>
      <c r="G185" s="11"/>
      <c r="H185" s="11"/>
    </row>
    <row r="186" spans="3:8" ht="12.5">
      <c r="C186" s="11"/>
      <c r="D186" s="315"/>
      <c r="E186" s="315"/>
      <c r="F186" s="11"/>
      <c r="G186" s="11"/>
      <c r="H186" s="11"/>
    </row>
    <row r="187" spans="3:8" ht="12.5">
      <c r="C187" s="11"/>
      <c r="D187" s="315"/>
      <c r="E187" s="315"/>
      <c r="F187" s="11"/>
      <c r="G187" s="11"/>
      <c r="H187" s="11"/>
    </row>
    <row r="188" spans="3:8" ht="12.5">
      <c r="C188" s="11"/>
      <c r="D188" s="315"/>
      <c r="E188" s="315"/>
      <c r="F188" s="11"/>
      <c r="G188" s="11"/>
      <c r="H188" s="11"/>
    </row>
    <row r="189" spans="3:8" ht="12.5">
      <c r="C189" s="11"/>
      <c r="D189" s="315"/>
      <c r="E189" s="315"/>
      <c r="F189" s="11"/>
      <c r="G189" s="11"/>
      <c r="H189" s="11"/>
    </row>
    <row r="190" spans="3:8" ht="12.5">
      <c r="C190" s="11"/>
      <c r="D190" s="315"/>
      <c r="E190" s="315"/>
      <c r="F190" s="11"/>
      <c r="G190" s="11"/>
      <c r="H190" s="11"/>
    </row>
    <row r="191" spans="3:8" ht="12.5">
      <c r="C191" s="11"/>
      <c r="D191" s="315"/>
      <c r="E191" s="315"/>
      <c r="F191" s="11"/>
      <c r="G191" s="11"/>
      <c r="H191" s="11"/>
    </row>
    <row r="192" spans="3:8" ht="12.5">
      <c r="C192" s="11"/>
      <c r="D192" s="315"/>
      <c r="E192" s="315"/>
      <c r="F192" s="11"/>
      <c r="G192" s="11"/>
      <c r="H192" s="11"/>
    </row>
    <row r="193" spans="3:8" ht="12.5">
      <c r="C193" s="11"/>
      <c r="D193" s="315"/>
      <c r="E193" s="315"/>
      <c r="F193" s="11"/>
      <c r="G193" s="11"/>
      <c r="H193" s="11"/>
    </row>
    <row r="194" spans="3:8" ht="12.5">
      <c r="C194" s="11"/>
      <c r="D194" s="315"/>
      <c r="E194" s="315"/>
      <c r="F194" s="11"/>
      <c r="G194" s="11"/>
      <c r="H194" s="11"/>
    </row>
    <row r="195" spans="3:8" ht="12.5">
      <c r="C195" s="11"/>
      <c r="D195" s="315"/>
      <c r="E195" s="315"/>
      <c r="F195" s="11"/>
      <c r="G195" s="11"/>
      <c r="H195" s="11"/>
    </row>
    <row r="196" spans="3:8" ht="12.5">
      <c r="C196" s="11"/>
      <c r="D196" s="315"/>
      <c r="E196" s="315"/>
      <c r="F196" s="11"/>
      <c r="G196" s="11"/>
      <c r="H196" s="11"/>
    </row>
    <row r="197" spans="3:8" ht="12.5">
      <c r="C197" s="11"/>
      <c r="D197" s="315"/>
      <c r="E197" s="315"/>
      <c r="F197" s="11"/>
      <c r="G197" s="11"/>
      <c r="H197" s="11"/>
    </row>
    <row r="198" spans="3:8" ht="12.5">
      <c r="C198" s="11"/>
      <c r="D198" s="315"/>
      <c r="E198" s="315"/>
      <c r="F198" s="11"/>
      <c r="G198" s="11"/>
      <c r="H198" s="11"/>
    </row>
    <row r="199" spans="3:8" ht="12.5">
      <c r="C199" s="11"/>
      <c r="D199" s="315"/>
      <c r="E199" s="315"/>
      <c r="F199" s="11"/>
      <c r="G199" s="11"/>
      <c r="H199" s="11"/>
    </row>
    <row r="200" spans="3:8" ht="12.5">
      <c r="C200" s="11"/>
      <c r="D200" s="315"/>
      <c r="E200" s="315"/>
      <c r="F200" s="11"/>
      <c r="G200" s="11"/>
      <c r="H200" s="11"/>
    </row>
    <row r="201" spans="3:8" ht="12.5">
      <c r="C201" s="11"/>
      <c r="D201" s="315"/>
      <c r="E201" s="315"/>
      <c r="F201" s="11"/>
      <c r="G201" s="11"/>
      <c r="H201" s="11"/>
    </row>
    <row r="202" spans="3:8" ht="12.5">
      <c r="C202" s="11"/>
      <c r="D202" s="315"/>
      <c r="E202" s="315"/>
      <c r="F202" s="11"/>
      <c r="G202" s="11"/>
      <c r="H202" s="11"/>
    </row>
    <row r="203" spans="3:8" ht="12.5">
      <c r="C203" s="11"/>
      <c r="D203" s="315"/>
      <c r="E203" s="315"/>
      <c r="F203" s="11"/>
      <c r="G203" s="11"/>
      <c r="H203" s="11"/>
    </row>
    <row r="204" spans="3:8" ht="12.5">
      <c r="C204" s="11"/>
      <c r="D204" s="315"/>
      <c r="E204" s="315"/>
      <c r="F204" s="11"/>
      <c r="G204" s="11"/>
      <c r="H204" s="11"/>
    </row>
    <row r="205" spans="3:8" ht="12.5">
      <c r="C205" s="11"/>
      <c r="D205" s="315"/>
      <c r="E205" s="315"/>
      <c r="F205" s="11"/>
      <c r="G205" s="11"/>
      <c r="H205" s="11"/>
    </row>
    <row r="206" spans="3:8" ht="12.5">
      <c r="C206" s="11"/>
      <c r="D206" s="315"/>
      <c r="E206" s="315"/>
      <c r="F206" s="11"/>
      <c r="G206" s="11"/>
      <c r="H206" s="11"/>
    </row>
    <row r="207" spans="3:8" ht="12.5">
      <c r="C207" s="11"/>
      <c r="D207" s="315"/>
      <c r="E207" s="315"/>
      <c r="F207" s="11"/>
      <c r="G207" s="11"/>
      <c r="H207" s="11"/>
    </row>
    <row r="208" spans="3:8" ht="12.5">
      <c r="C208" s="11"/>
      <c r="D208" s="315"/>
      <c r="E208" s="315"/>
      <c r="F208" s="11"/>
      <c r="G208" s="11"/>
      <c r="H208" s="11"/>
    </row>
    <row r="209" spans="3:8" ht="12.5">
      <c r="C209" s="11"/>
      <c r="D209" s="315"/>
      <c r="E209" s="315"/>
      <c r="F209" s="11"/>
      <c r="G209" s="11"/>
      <c r="H209" s="11"/>
    </row>
    <row r="210" spans="3:8" ht="12.5">
      <c r="C210" s="11"/>
      <c r="D210" s="315"/>
      <c r="E210" s="315"/>
      <c r="F210" s="11"/>
      <c r="G210" s="11"/>
      <c r="H210" s="11"/>
    </row>
    <row r="211" spans="3:8" ht="12.5">
      <c r="C211" s="11"/>
      <c r="D211" s="315"/>
      <c r="E211" s="315"/>
      <c r="F211" s="11"/>
      <c r="G211" s="11"/>
      <c r="H211" s="11"/>
    </row>
    <row r="212" spans="3:8" ht="12.5">
      <c r="C212" s="11"/>
      <c r="D212" s="315"/>
      <c r="E212" s="315"/>
      <c r="F212" s="11"/>
      <c r="G212" s="11"/>
      <c r="H212" s="11"/>
    </row>
    <row r="213" spans="3:8" ht="12.5">
      <c r="C213" s="11"/>
      <c r="D213" s="315"/>
      <c r="E213" s="315"/>
      <c r="F213" s="11"/>
      <c r="G213" s="11"/>
      <c r="H213" s="11"/>
    </row>
    <row r="214" spans="3:8" ht="12.5">
      <c r="C214" s="11"/>
      <c r="D214" s="315"/>
      <c r="E214" s="315"/>
      <c r="F214" s="11"/>
      <c r="G214" s="11"/>
      <c r="H214" s="11"/>
    </row>
    <row r="215" spans="3:8" ht="12.5">
      <c r="C215" s="11"/>
      <c r="D215" s="315"/>
      <c r="E215" s="315"/>
      <c r="F215" s="11"/>
      <c r="G215" s="11"/>
      <c r="H215" s="11"/>
    </row>
    <row r="216" spans="3:8" ht="12.5">
      <c r="C216" s="11"/>
      <c r="D216" s="315"/>
      <c r="E216" s="315"/>
      <c r="F216" s="11"/>
      <c r="G216" s="11"/>
      <c r="H216" s="11"/>
    </row>
    <row r="217" spans="3:8" ht="12.5">
      <c r="C217" s="11"/>
      <c r="D217" s="315"/>
      <c r="E217" s="315"/>
      <c r="F217" s="11"/>
      <c r="G217" s="11"/>
      <c r="H217" s="11"/>
    </row>
    <row r="218" spans="3:8" ht="12.5">
      <c r="C218" s="11"/>
      <c r="D218" s="315"/>
      <c r="E218" s="315"/>
      <c r="F218" s="11"/>
      <c r="G218" s="11"/>
      <c r="H218" s="11"/>
    </row>
    <row r="219" spans="3:8" ht="12.5">
      <c r="C219" s="11"/>
      <c r="D219" s="315"/>
      <c r="E219" s="315"/>
      <c r="F219" s="11"/>
      <c r="G219" s="11"/>
      <c r="H219" s="11"/>
    </row>
    <row r="220" spans="3:8" ht="12.5">
      <c r="C220" s="11"/>
      <c r="D220" s="315"/>
      <c r="E220" s="315"/>
      <c r="F220" s="11"/>
      <c r="G220" s="11"/>
      <c r="H220" s="11"/>
    </row>
    <row r="221" spans="3:8" ht="12.5">
      <c r="C221" s="11"/>
      <c r="D221" s="315"/>
      <c r="E221" s="315"/>
      <c r="F221" s="11"/>
      <c r="G221" s="11"/>
      <c r="H221" s="11"/>
    </row>
    <row r="222" spans="3:8" ht="12.5">
      <c r="C222" s="11"/>
      <c r="D222" s="315"/>
      <c r="E222" s="315"/>
      <c r="F222" s="11"/>
      <c r="G222" s="11"/>
      <c r="H222" s="11"/>
    </row>
    <row r="223" spans="3:8" ht="12.5">
      <c r="C223" s="11"/>
      <c r="D223" s="315"/>
      <c r="E223" s="315"/>
      <c r="F223" s="11"/>
      <c r="G223" s="11"/>
      <c r="H223" s="11"/>
    </row>
    <row r="224" spans="3:8" ht="12.5">
      <c r="C224" s="11"/>
      <c r="D224" s="315"/>
      <c r="E224" s="315"/>
      <c r="F224" s="11"/>
      <c r="G224" s="11"/>
      <c r="H224" s="11"/>
    </row>
    <row r="225" spans="3:8" ht="12.5">
      <c r="C225" s="11"/>
      <c r="D225" s="315"/>
      <c r="E225" s="315"/>
      <c r="F225" s="11"/>
      <c r="G225" s="11"/>
      <c r="H225" s="11"/>
    </row>
    <row r="226" spans="3:8" ht="12.5">
      <c r="C226" s="11"/>
      <c r="D226" s="315"/>
      <c r="E226" s="315"/>
      <c r="F226" s="11"/>
      <c r="G226" s="11"/>
      <c r="H226" s="11"/>
    </row>
    <row r="227" spans="3:8" ht="12.5">
      <c r="C227" s="11"/>
      <c r="D227" s="315"/>
      <c r="E227" s="315"/>
      <c r="F227" s="11"/>
      <c r="G227" s="11"/>
      <c r="H227" s="11"/>
    </row>
    <row r="228" spans="3:8" ht="12.5">
      <c r="C228" s="11"/>
      <c r="D228" s="315"/>
      <c r="E228" s="315"/>
      <c r="F228" s="11"/>
      <c r="G228" s="11"/>
      <c r="H228" s="11"/>
    </row>
    <row r="229" spans="3:8" ht="12.5">
      <c r="C229" s="11"/>
      <c r="D229" s="315"/>
      <c r="E229" s="315"/>
      <c r="F229" s="11"/>
      <c r="G229" s="11"/>
      <c r="H229" s="11"/>
    </row>
    <row r="230" spans="3:8" ht="12.5">
      <c r="C230" s="11"/>
      <c r="D230" s="315"/>
      <c r="E230" s="315"/>
      <c r="F230" s="11"/>
      <c r="G230" s="11"/>
      <c r="H230" s="11"/>
    </row>
    <row r="231" spans="3:8" ht="12.5">
      <c r="C231" s="11"/>
      <c r="D231" s="315"/>
      <c r="E231" s="315"/>
      <c r="F231" s="11"/>
      <c r="G231" s="11"/>
      <c r="H231" s="11"/>
    </row>
    <row r="232" spans="3:8" ht="12.5">
      <c r="C232" s="11"/>
      <c r="D232" s="315"/>
      <c r="E232" s="315"/>
      <c r="F232" s="11"/>
      <c r="G232" s="11"/>
      <c r="H232" s="11"/>
    </row>
    <row r="233" spans="3:8" ht="12.5">
      <c r="C233" s="11"/>
      <c r="D233" s="315"/>
      <c r="E233" s="315"/>
      <c r="F233" s="11"/>
      <c r="G233" s="11"/>
      <c r="H233" s="11"/>
    </row>
    <row r="234" spans="3:8" ht="12.5">
      <c r="C234" s="11"/>
      <c r="D234" s="315"/>
      <c r="E234" s="315"/>
      <c r="F234" s="11"/>
      <c r="G234" s="11"/>
      <c r="H234" s="11"/>
    </row>
    <row r="235" spans="3:8" ht="12.5">
      <c r="C235" s="11"/>
      <c r="D235" s="315"/>
      <c r="E235" s="315"/>
      <c r="F235" s="11"/>
      <c r="G235" s="11"/>
      <c r="H235" s="11"/>
    </row>
    <row r="236" spans="3:8" ht="12.5">
      <c r="C236" s="11"/>
      <c r="D236" s="315"/>
      <c r="E236" s="315"/>
      <c r="F236" s="11"/>
      <c r="G236" s="11"/>
      <c r="H236" s="11"/>
    </row>
    <row r="237" spans="3:8" ht="12.5">
      <c r="C237" s="11"/>
      <c r="D237" s="315"/>
      <c r="E237" s="315"/>
      <c r="F237" s="11"/>
      <c r="G237" s="11"/>
      <c r="H237" s="11"/>
    </row>
    <row r="238" spans="3:8" ht="12.5">
      <c r="C238" s="11"/>
      <c r="D238" s="315"/>
      <c r="E238" s="315"/>
      <c r="F238" s="11"/>
      <c r="G238" s="11"/>
      <c r="H238" s="11"/>
    </row>
    <row r="239" spans="3:8" ht="12.5">
      <c r="C239" s="11"/>
      <c r="D239" s="315"/>
      <c r="E239" s="315"/>
      <c r="F239" s="11"/>
      <c r="G239" s="11"/>
      <c r="H239" s="11"/>
    </row>
    <row r="240" spans="3:8" ht="12.5">
      <c r="C240" s="11"/>
      <c r="D240" s="315"/>
      <c r="E240" s="315"/>
      <c r="F240" s="11"/>
      <c r="G240" s="11"/>
      <c r="H240" s="11"/>
    </row>
    <row r="241" spans="3:8" ht="12.5">
      <c r="C241" s="11"/>
      <c r="D241" s="315"/>
      <c r="E241" s="315"/>
      <c r="F241" s="11"/>
      <c r="G241" s="11"/>
      <c r="H241" s="11"/>
    </row>
    <row r="242" spans="3:8" ht="12.5">
      <c r="C242" s="11"/>
      <c r="D242" s="315"/>
      <c r="E242" s="315"/>
      <c r="F242" s="11"/>
      <c r="G242" s="11"/>
      <c r="H242" s="11"/>
    </row>
    <row r="243" spans="3:8" ht="12.5">
      <c r="C243" s="11"/>
      <c r="D243" s="315"/>
      <c r="E243" s="315"/>
      <c r="F243" s="11"/>
      <c r="G243" s="11"/>
      <c r="H243" s="11"/>
    </row>
    <row r="244" spans="3:8" ht="12.5">
      <c r="C244" s="11"/>
      <c r="D244" s="315"/>
      <c r="E244" s="315"/>
      <c r="F244" s="11"/>
      <c r="G244" s="11"/>
      <c r="H244" s="11"/>
    </row>
    <row r="245" spans="3:8" ht="12.5">
      <c r="C245" s="11"/>
      <c r="D245" s="315"/>
      <c r="E245" s="315"/>
      <c r="F245" s="11"/>
      <c r="G245" s="11"/>
      <c r="H245" s="11"/>
    </row>
    <row r="246" spans="3:8" ht="12.5">
      <c r="C246" s="11"/>
      <c r="D246" s="315"/>
      <c r="E246" s="315"/>
      <c r="F246" s="11"/>
      <c r="G246" s="11"/>
      <c r="H246" s="11"/>
    </row>
    <row r="247" spans="3:8" ht="12.5">
      <c r="C247" s="11"/>
      <c r="D247" s="315"/>
      <c r="E247" s="315"/>
      <c r="F247" s="11"/>
      <c r="G247" s="11"/>
      <c r="H247" s="11"/>
    </row>
    <row r="248" spans="3:8" ht="12.5">
      <c r="C248" s="11"/>
      <c r="D248" s="315"/>
      <c r="E248" s="315"/>
      <c r="F248" s="11"/>
      <c r="G248" s="11"/>
      <c r="H248" s="11"/>
    </row>
    <row r="249" spans="3:8" ht="12.5">
      <c r="C249" s="11"/>
      <c r="D249" s="315"/>
      <c r="E249" s="315"/>
      <c r="F249" s="11"/>
      <c r="G249" s="11"/>
      <c r="H249" s="11"/>
    </row>
    <row r="250" spans="3:8" ht="12.5">
      <c r="C250" s="11"/>
      <c r="D250" s="315"/>
      <c r="E250" s="315"/>
      <c r="F250" s="11"/>
      <c r="G250" s="11"/>
      <c r="H250" s="11"/>
    </row>
    <row r="251" spans="3:8" ht="12.5">
      <c r="C251" s="11"/>
      <c r="D251" s="315"/>
      <c r="E251" s="315"/>
      <c r="F251" s="11"/>
      <c r="G251" s="11"/>
      <c r="H251" s="11"/>
    </row>
    <row r="252" spans="3:8" ht="12.5">
      <c r="C252" s="11"/>
      <c r="D252" s="315"/>
      <c r="E252" s="315"/>
      <c r="F252" s="11"/>
      <c r="G252" s="11"/>
      <c r="H252" s="11"/>
    </row>
    <row r="253" spans="3:8" ht="12.5">
      <c r="C253" s="11"/>
      <c r="D253" s="315"/>
      <c r="E253" s="315"/>
      <c r="F253" s="11"/>
      <c r="G253" s="11"/>
      <c r="H253" s="11"/>
    </row>
    <row r="254" spans="3:8" ht="12.5">
      <c r="C254" s="11"/>
      <c r="D254" s="315"/>
      <c r="E254" s="315"/>
      <c r="F254" s="11"/>
      <c r="G254" s="11"/>
      <c r="H254" s="11"/>
    </row>
    <row r="255" spans="3:8" ht="12.5">
      <c r="C255" s="11"/>
      <c r="D255" s="315"/>
      <c r="E255" s="315"/>
      <c r="F255" s="11"/>
      <c r="G255" s="11"/>
      <c r="H255" s="11"/>
    </row>
    <row r="256" spans="3:8" ht="12.5">
      <c r="C256" s="11"/>
      <c r="D256" s="315"/>
      <c r="E256" s="315"/>
      <c r="F256" s="11"/>
      <c r="G256" s="11"/>
      <c r="H256" s="11"/>
    </row>
    <row r="257" spans="3:8" ht="12.5">
      <c r="C257" s="11"/>
      <c r="D257" s="315"/>
      <c r="E257" s="315"/>
      <c r="F257" s="11"/>
      <c r="G257" s="11"/>
      <c r="H257" s="11"/>
    </row>
    <row r="258" spans="3:8" ht="12.5">
      <c r="C258" s="11"/>
      <c r="D258" s="315"/>
      <c r="E258" s="315"/>
      <c r="F258" s="11"/>
      <c r="G258" s="11"/>
      <c r="H258" s="11"/>
    </row>
    <row r="259" spans="3:8" ht="12.5">
      <c r="C259" s="11"/>
      <c r="D259" s="315"/>
      <c r="E259" s="315"/>
      <c r="F259" s="11"/>
      <c r="G259" s="11"/>
      <c r="H259" s="11"/>
    </row>
    <row r="260" spans="3:8" ht="12.5">
      <c r="C260" s="11"/>
      <c r="D260" s="315"/>
      <c r="E260" s="315"/>
      <c r="F260" s="11"/>
      <c r="G260" s="11"/>
      <c r="H260" s="11"/>
    </row>
    <row r="261" spans="3:8" ht="12.5">
      <c r="C261" s="11"/>
      <c r="D261" s="315"/>
      <c r="E261" s="315"/>
      <c r="F261" s="11"/>
      <c r="G261" s="11"/>
      <c r="H261" s="11"/>
    </row>
    <row r="262" spans="3:8" ht="12.5">
      <c r="C262" s="11"/>
      <c r="D262" s="315"/>
      <c r="E262" s="315"/>
      <c r="F262" s="11"/>
      <c r="G262" s="11"/>
      <c r="H262" s="11"/>
    </row>
    <row r="263" spans="3:8" ht="12.5">
      <c r="C263" s="11"/>
      <c r="D263" s="315"/>
      <c r="E263" s="315"/>
      <c r="F263" s="11"/>
      <c r="G263" s="11"/>
      <c r="H263" s="11"/>
    </row>
    <row r="264" spans="3:8" ht="12.5">
      <c r="C264" s="11"/>
      <c r="D264" s="315"/>
      <c r="E264" s="315"/>
      <c r="F264" s="11"/>
      <c r="G264" s="11"/>
      <c r="H264" s="11"/>
    </row>
    <row r="265" spans="3:8" ht="12.5">
      <c r="C265" s="11"/>
      <c r="D265" s="315"/>
      <c r="E265" s="315"/>
      <c r="F265" s="11"/>
      <c r="G265" s="11"/>
      <c r="H265" s="11"/>
    </row>
    <row r="266" spans="3:8" ht="12.5">
      <c r="C266" s="11"/>
      <c r="D266" s="315"/>
      <c r="E266" s="315"/>
      <c r="F266" s="11"/>
      <c r="G266" s="11"/>
      <c r="H266" s="11"/>
    </row>
    <row r="267" spans="3:8" ht="12.5">
      <c r="C267" s="11"/>
      <c r="D267" s="315"/>
      <c r="E267" s="315"/>
      <c r="F267" s="11"/>
      <c r="G267" s="11"/>
      <c r="H267" s="11"/>
    </row>
    <row r="268" spans="3:8" ht="12.5">
      <c r="C268" s="11"/>
      <c r="D268" s="315"/>
      <c r="E268" s="315"/>
      <c r="F268" s="11"/>
      <c r="G268" s="11"/>
      <c r="H268" s="11"/>
    </row>
    <row r="269" spans="3:8" ht="12.5">
      <c r="C269" s="11"/>
      <c r="D269" s="315"/>
      <c r="E269" s="315"/>
      <c r="F269" s="11"/>
      <c r="G269" s="11"/>
      <c r="H269" s="11"/>
    </row>
    <row r="270" spans="3:8" ht="12.5">
      <c r="C270" s="11"/>
      <c r="D270" s="315"/>
      <c r="E270" s="315"/>
      <c r="F270" s="11"/>
      <c r="G270" s="11"/>
      <c r="H270" s="11"/>
    </row>
    <row r="271" spans="3:8" ht="12.5">
      <c r="C271" s="11"/>
      <c r="D271" s="315"/>
      <c r="E271" s="315"/>
      <c r="F271" s="11"/>
      <c r="G271" s="11"/>
      <c r="H271" s="11"/>
    </row>
    <row r="272" spans="3:8" ht="12.5">
      <c r="C272" s="11"/>
      <c r="D272" s="315"/>
      <c r="E272" s="315"/>
      <c r="F272" s="11"/>
      <c r="G272" s="11"/>
      <c r="H272" s="11"/>
    </row>
    <row r="273" spans="3:8" ht="12.5">
      <c r="C273" s="11"/>
      <c r="D273" s="315"/>
      <c r="E273" s="315"/>
      <c r="F273" s="11"/>
      <c r="G273" s="11"/>
      <c r="H273" s="11"/>
    </row>
    <row r="274" spans="3:8" ht="12.5">
      <c r="C274" s="11"/>
      <c r="D274" s="315"/>
      <c r="E274" s="315"/>
      <c r="F274" s="11"/>
      <c r="G274" s="11"/>
      <c r="H274" s="11"/>
    </row>
    <row r="275" spans="3:8" ht="12.5">
      <c r="C275" s="11"/>
      <c r="D275" s="315"/>
      <c r="E275" s="315"/>
      <c r="F275" s="11"/>
      <c r="G275" s="11"/>
      <c r="H275" s="11"/>
    </row>
    <row r="276" spans="3:8" ht="12.5">
      <c r="C276" s="11"/>
      <c r="D276" s="315"/>
      <c r="E276" s="315"/>
      <c r="F276" s="11"/>
      <c r="G276" s="11"/>
      <c r="H276" s="11"/>
    </row>
    <row r="277" spans="3:8" ht="12.5">
      <c r="C277" s="11"/>
      <c r="D277" s="315"/>
      <c r="E277" s="315"/>
      <c r="F277" s="11"/>
      <c r="G277" s="11"/>
      <c r="H277" s="11"/>
    </row>
    <row r="278" spans="3:8" ht="12.5">
      <c r="C278" s="11"/>
      <c r="D278" s="315"/>
      <c r="E278" s="315"/>
      <c r="F278" s="11"/>
      <c r="G278" s="11"/>
      <c r="H278" s="11"/>
    </row>
    <row r="279" spans="3:8" ht="12.5">
      <c r="C279" s="11"/>
      <c r="D279" s="315"/>
      <c r="E279" s="315"/>
      <c r="F279" s="11"/>
      <c r="G279" s="11"/>
      <c r="H279" s="11"/>
    </row>
    <row r="280" spans="3:8" ht="12.5">
      <c r="C280" s="11"/>
      <c r="D280" s="315"/>
      <c r="E280" s="315"/>
      <c r="F280" s="11"/>
      <c r="G280" s="11"/>
      <c r="H280" s="11"/>
    </row>
    <row r="281" spans="3:8" ht="12.5">
      <c r="C281" s="11"/>
      <c r="D281" s="315"/>
      <c r="E281" s="315"/>
      <c r="F281" s="11"/>
      <c r="G281" s="11"/>
      <c r="H281" s="11"/>
    </row>
    <row r="282" spans="3:8" ht="12.5">
      <c r="C282" s="11"/>
      <c r="D282" s="315"/>
      <c r="E282" s="315"/>
      <c r="F282" s="11"/>
      <c r="G282" s="11"/>
      <c r="H282" s="11"/>
    </row>
    <row r="283" spans="3:8" ht="12.5">
      <c r="C283" s="11"/>
      <c r="D283" s="315"/>
      <c r="E283" s="315"/>
      <c r="F283" s="11"/>
      <c r="G283" s="11"/>
      <c r="H283" s="11"/>
    </row>
    <row r="284" spans="3:8" ht="12.5">
      <c r="C284" s="11"/>
      <c r="D284" s="315"/>
      <c r="E284" s="315"/>
      <c r="F284" s="11"/>
      <c r="G284" s="11"/>
      <c r="H284" s="11"/>
    </row>
    <row r="285" spans="3:8" ht="12.5">
      <c r="C285" s="11"/>
      <c r="D285" s="315"/>
      <c r="E285" s="315"/>
      <c r="F285" s="11"/>
      <c r="G285" s="11"/>
      <c r="H285" s="11"/>
    </row>
    <row r="286" spans="3:8" ht="12.5">
      <c r="C286" s="11"/>
      <c r="D286" s="315"/>
      <c r="E286" s="315"/>
      <c r="F286" s="11"/>
      <c r="G286" s="11"/>
      <c r="H286" s="11"/>
    </row>
    <row r="287" spans="3:8" ht="12.5">
      <c r="C287" s="11"/>
      <c r="D287" s="315"/>
      <c r="E287" s="315"/>
      <c r="F287" s="11"/>
      <c r="G287" s="11"/>
      <c r="H287" s="11"/>
    </row>
    <row r="288" spans="3:8" ht="12.5">
      <c r="C288" s="11"/>
      <c r="D288" s="315"/>
      <c r="E288" s="315"/>
      <c r="F288" s="11"/>
      <c r="G288" s="11"/>
      <c r="H288" s="11"/>
    </row>
    <row r="289" spans="3:8" ht="12.5">
      <c r="C289" s="11"/>
      <c r="D289" s="315"/>
      <c r="E289" s="315"/>
      <c r="F289" s="11"/>
      <c r="G289" s="11"/>
      <c r="H289" s="11"/>
    </row>
    <row r="290" spans="3:8" ht="12.5">
      <c r="C290" s="11"/>
      <c r="D290" s="315"/>
      <c r="E290" s="315"/>
      <c r="F290" s="11"/>
      <c r="G290" s="11"/>
      <c r="H290" s="11"/>
    </row>
    <row r="291" spans="3:8" ht="12.5">
      <c r="C291" s="11"/>
      <c r="D291" s="315"/>
      <c r="E291" s="315"/>
      <c r="F291" s="11"/>
      <c r="G291" s="11"/>
      <c r="H291" s="11"/>
    </row>
    <row r="292" spans="3:8" ht="12.5">
      <c r="C292" s="11"/>
      <c r="D292" s="315"/>
      <c r="E292" s="315"/>
      <c r="F292" s="11"/>
      <c r="G292" s="11"/>
      <c r="H292" s="11"/>
    </row>
    <row r="293" spans="3:8" ht="12.5">
      <c r="C293" s="11"/>
      <c r="D293" s="315"/>
      <c r="E293" s="315"/>
      <c r="F293" s="11"/>
      <c r="G293" s="11"/>
      <c r="H293" s="11"/>
    </row>
    <row r="294" spans="3:8" ht="12.5">
      <c r="C294" s="11"/>
      <c r="D294" s="315"/>
      <c r="E294" s="315"/>
      <c r="F294" s="11"/>
      <c r="G294" s="11"/>
      <c r="H294" s="11"/>
    </row>
    <row r="295" spans="3:8" ht="12.5">
      <c r="C295" s="11"/>
      <c r="D295" s="315"/>
      <c r="E295" s="315"/>
      <c r="F295" s="11"/>
      <c r="G295" s="11"/>
      <c r="H295" s="11"/>
    </row>
    <row r="296" spans="3:8" ht="12.5">
      <c r="C296" s="11"/>
      <c r="D296" s="315"/>
      <c r="E296" s="315"/>
      <c r="F296" s="11"/>
      <c r="G296" s="11"/>
      <c r="H296" s="11"/>
    </row>
    <row r="297" spans="3:8" ht="12.5">
      <c r="C297" s="11"/>
      <c r="D297" s="315"/>
      <c r="E297" s="315"/>
      <c r="F297" s="11"/>
      <c r="G297" s="11"/>
      <c r="H297" s="11"/>
    </row>
    <row r="298" spans="3:8" ht="12.5">
      <c r="C298" s="11"/>
      <c r="D298" s="315"/>
      <c r="E298" s="315"/>
      <c r="F298" s="11"/>
      <c r="G298" s="11"/>
      <c r="H298" s="11"/>
    </row>
    <row r="299" spans="3:8" ht="12.5">
      <c r="C299" s="11"/>
      <c r="D299" s="315"/>
      <c r="E299" s="315"/>
      <c r="F299" s="11"/>
      <c r="G299" s="11"/>
      <c r="H299" s="11"/>
    </row>
    <row r="300" spans="3:8" ht="12.5">
      <c r="C300" s="11"/>
      <c r="D300" s="315"/>
      <c r="E300" s="315"/>
      <c r="F300" s="11"/>
      <c r="G300" s="11"/>
      <c r="H300" s="11"/>
    </row>
    <row r="301" spans="3:8" ht="12.5">
      <c r="C301" s="11"/>
      <c r="D301" s="315"/>
      <c r="E301" s="315"/>
      <c r="F301" s="11"/>
      <c r="G301" s="11"/>
      <c r="H301" s="11"/>
    </row>
    <row r="302" spans="3:8" ht="12.5">
      <c r="C302" s="11"/>
      <c r="D302" s="315"/>
      <c r="E302" s="315"/>
      <c r="F302" s="11"/>
      <c r="G302" s="11"/>
      <c r="H302" s="11"/>
    </row>
    <row r="303" spans="3:8" ht="12.5">
      <c r="C303" s="11"/>
      <c r="D303" s="315"/>
      <c r="E303" s="315"/>
      <c r="F303" s="11"/>
      <c r="G303" s="11"/>
      <c r="H303" s="11"/>
    </row>
    <row r="304" spans="3:8" ht="12.5">
      <c r="C304" s="11"/>
      <c r="D304" s="315"/>
      <c r="E304" s="315"/>
      <c r="F304" s="11"/>
      <c r="G304" s="11"/>
      <c r="H304" s="11"/>
    </row>
    <row r="305" spans="3:8" ht="12.5">
      <c r="C305" s="11"/>
      <c r="D305" s="315"/>
      <c r="E305" s="315"/>
      <c r="F305" s="11"/>
      <c r="G305" s="11"/>
      <c r="H305" s="11"/>
    </row>
    <row r="306" spans="3:8" ht="12.5">
      <c r="C306" s="11"/>
      <c r="D306" s="315"/>
      <c r="E306" s="315"/>
      <c r="F306" s="11"/>
      <c r="G306" s="11"/>
      <c r="H306" s="11"/>
    </row>
    <row r="307" spans="3:8" ht="12.5">
      <c r="C307" s="11"/>
      <c r="D307" s="315"/>
      <c r="E307" s="315"/>
      <c r="F307" s="11"/>
      <c r="G307" s="11"/>
      <c r="H307" s="11"/>
    </row>
    <row r="308" spans="3:8" ht="12.5">
      <c r="C308" s="11"/>
      <c r="D308" s="315"/>
      <c r="E308" s="315"/>
      <c r="F308" s="11"/>
      <c r="G308" s="11"/>
      <c r="H308" s="11"/>
    </row>
    <row r="309" spans="3:8" ht="12.5">
      <c r="C309" s="11"/>
      <c r="D309" s="315"/>
      <c r="E309" s="315"/>
      <c r="F309" s="11"/>
      <c r="G309" s="11"/>
      <c r="H309" s="11"/>
    </row>
    <row r="310" spans="3:8" ht="12.5">
      <c r="C310" s="11"/>
      <c r="D310" s="315"/>
      <c r="E310" s="315"/>
      <c r="F310" s="11"/>
      <c r="G310" s="11"/>
      <c r="H310" s="11"/>
    </row>
    <row r="311" spans="3:8" ht="12.5">
      <c r="C311" s="11"/>
      <c r="D311" s="315"/>
      <c r="E311" s="315"/>
      <c r="F311" s="11"/>
      <c r="G311" s="11"/>
      <c r="H311" s="11"/>
    </row>
    <row r="312" spans="3:8" ht="12.5">
      <c r="C312" s="11"/>
      <c r="D312" s="315"/>
      <c r="E312" s="315"/>
      <c r="F312" s="11"/>
      <c r="G312" s="11"/>
      <c r="H312" s="11"/>
    </row>
    <row r="313" spans="3:8" ht="12.5">
      <c r="C313" s="11"/>
      <c r="D313" s="315"/>
      <c r="E313" s="315"/>
      <c r="F313" s="11"/>
      <c r="G313" s="11"/>
      <c r="H313" s="11"/>
    </row>
    <row r="314" spans="3:8" ht="12.5">
      <c r="C314" s="11"/>
      <c r="D314" s="315"/>
      <c r="E314" s="315"/>
      <c r="F314" s="11"/>
      <c r="G314" s="11"/>
      <c r="H314" s="11"/>
    </row>
    <row r="315" spans="3:8" ht="12.5">
      <c r="C315" s="11"/>
      <c r="D315" s="315"/>
      <c r="E315" s="315"/>
      <c r="F315" s="11"/>
      <c r="G315" s="11"/>
      <c r="H315" s="11"/>
    </row>
    <row r="316" spans="3:8" ht="12.5">
      <c r="C316" s="11"/>
      <c r="D316" s="315"/>
      <c r="E316" s="315"/>
      <c r="F316" s="11"/>
      <c r="G316" s="11"/>
      <c r="H316" s="11"/>
    </row>
    <row r="317" spans="3:8" ht="12.5">
      <c r="C317" s="11"/>
      <c r="D317" s="315"/>
      <c r="E317" s="315"/>
      <c r="F317" s="11"/>
      <c r="G317" s="11"/>
      <c r="H317" s="11"/>
    </row>
    <row r="318" spans="3:8" ht="12.5">
      <c r="C318" s="11"/>
      <c r="D318" s="315"/>
      <c r="E318" s="315"/>
      <c r="F318" s="11"/>
      <c r="G318" s="11"/>
      <c r="H318" s="11"/>
    </row>
    <row r="319" spans="3:8" ht="12.5">
      <c r="C319" s="11"/>
      <c r="D319" s="315"/>
      <c r="E319" s="315"/>
      <c r="F319" s="11"/>
      <c r="G319" s="11"/>
      <c r="H319" s="11"/>
    </row>
    <row r="320" spans="3:8" ht="12.5">
      <c r="C320" s="11"/>
      <c r="D320" s="315"/>
      <c r="E320" s="315"/>
      <c r="F320" s="11"/>
      <c r="G320" s="11"/>
      <c r="H320" s="11"/>
    </row>
    <row r="321" spans="3:8" ht="12.5">
      <c r="C321" s="11"/>
      <c r="D321" s="315"/>
      <c r="E321" s="315"/>
      <c r="F321" s="11"/>
      <c r="G321" s="11"/>
      <c r="H321" s="11"/>
    </row>
    <row r="322" spans="3:8" ht="12.5">
      <c r="C322" s="11"/>
      <c r="D322" s="315"/>
      <c r="E322" s="315"/>
      <c r="F322" s="11"/>
      <c r="G322" s="11"/>
      <c r="H322" s="11"/>
    </row>
    <row r="323" spans="3:8" ht="12.5">
      <c r="C323" s="11"/>
      <c r="D323" s="315"/>
      <c r="E323" s="315"/>
      <c r="F323" s="11"/>
      <c r="G323" s="11"/>
      <c r="H323" s="11"/>
    </row>
    <row r="324" spans="3:8" ht="12.5">
      <c r="C324" s="11"/>
      <c r="D324" s="315"/>
      <c r="E324" s="315"/>
      <c r="F324" s="11"/>
      <c r="G324" s="11"/>
      <c r="H324" s="11"/>
    </row>
    <row r="325" spans="3:8" ht="12.5">
      <c r="C325" s="11"/>
      <c r="D325" s="315"/>
      <c r="E325" s="315"/>
      <c r="F325" s="11"/>
      <c r="G325" s="11"/>
      <c r="H325" s="11"/>
    </row>
    <row r="326" spans="3:8" ht="12.5">
      <c r="C326" s="11"/>
      <c r="D326" s="315"/>
      <c r="E326" s="315"/>
      <c r="F326" s="11"/>
      <c r="G326" s="11"/>
      <c r="H326" s="11"/>
    </row>
    <row r="327" spans="3:8" ht="12.5">
      <c r="C327" s="11"/>
      <c r="D327" s="315"/>
      <c r="E327" s="315"/>
      <c r="F327" s="11"/>
      <c r="G327" s="11"/>
      <c r="H327" s="11"/>
    </row>
    <row r="328" spans="3:8" ht="12.5">
      <c r="C328" s="11"/>
      <c r="D328" s="315"/>
      <c r="E328" s="315"/>
      <c r="F328" s="11"/>
      <c r="G328" s="11"/>
      <c r="H328" s="11"/>
    </row>
    <row r="329" spans="3:8" ht="12.5">
      <c r="C329" s="11"/>
      <c r="D329" s="315"/>
      <c r="E329" s="315"/>
      <c r="F329" s="11"/>
      <c r="G329" s="11"/>
      <c r="H329" s="11"/>
    </row>
    <row r="330" spans="3:8" ht="12.5">
      <c r="C330" s="11"/>
      <c r="D330" s="315"/>
      <c r="E330" s="315"/>
      <c r="F330" s="11"/>
      <c r="G330" s="11"/>
      <c r="H330" s="11"/>
    </row>
    <row r="331" spans="3:8" ht="12.5">
      <c r="C331" s="11"/>
      <c r="D331" s="315"/>
      <c r="E331" s="315"/>
      <c r="F331" s="11"/>
      <c r="G331" s="11"/>
      <c r="H331" s="11"/>
    </row>
    <row r="332" spans="3:8" ht="12.5">
      <c r="C332" s="11"/>
      <c r="D332" s="315"/>
      <c r="E332" s="315"/>
      <c r="F332" s="11"/>
      <c r="G332" s="11"/>
      <c r="H332" s="11"/>
    </row>
    <row r="333" spans="3:8" ht="12.5">
      <c r="C333" s="11"/>
      <c r="D333" s="315"/>
      <c r="E333" s="315"/>
      <c r="F333" s="11"/>
      <c r="G333" s="11"/>
      <c r="H333" s="11"/>
    </row>
    <row r="334" spans="3:8" ht="12.5">
      <c r="C334" s="11"/>
      <c r="D334" s="315"/>
      <c r="E334" s="315"/>
      <c r="F334" s="11"/>
      <c r="G334" s="11"/>
      <c r="H334" s="11"/>
    </row>
    <row r="335" spans="3:8" ht="12.5">
      <c r="C335" s="11"/>
      <c r="D335" s="315"/>
      <c r="E335" s="315"/>
      <c r="F335" s="11"/>
      <c r="G335" s="11"/>
      <c r="H335" s="11"/>
    </row>
    <row r="336" spans="3:8" ht="12.5">
      <c r="C336" s="11"/>
      <c r="D336" s="315"/>
      <c r="E336" s="315"/>
      <c r="F336" s="11"/>
      <c r="G336" s="11"/>
      <c r="H336" s="11"/>
    </row>
    <row r="337" spans="3:8" ht="12.5">
      <c r="C337" s="11"/>
      <c r="D337" s="315"/>
      <c r="E337" s="315"/>
      <c r="F337" s="11"/>
      <c r="G337" s="11"/>
      <c r="H337" s="11"/>
    </row>
    <row r="338" spans="3:8" ht="12.5">
      <c r="C338" s="11"/>
      <c r="D338" s="315"/>
      <c r="E338" s="315"/>
      <c r="F338" s="11"/>
      <c r="G338" s="11"/>
      <c r="H338" s="11"/>
    </row>
    <row r="339" spans="3:8" ht="12.5">
      <c r="C339" s="11"/>
      <c r="D339" s="315"/>
      <c r="E339" s="315"/>
      <c r="F339" s="11"/>
      <c r="G339" s="11"/>
      <c r="H339" s="11"/>
    </row>
    <row r="340" spans="3:8" ht="12.5">
      <c r="C340" s="11"/>
      <c r="D340" s="315"/>
      <c r="E340" s="315"/>
      <c r="F340" s="11"/>
      <c r="G340" s="11"/>
      <c r="H340" s="11"/>
    </row>
    <row r="341" spans="3:8" ht="12.5">
      <c r="C341" s="11"/>
      <c r="D341" s="315"/>
      <c r="E341" s="315"/>
      <c r="F341" s="11"/>
      <c r="G341" s="11"/>
      <c r="H341" s="11"/>
    </row>
    <row r="342" spans="3:8" ht="12.5">
      <c r="C342" s="11"/>
      <c r="D342" s="315"/>
      <c r="E342" s="315"/>
      <c r="F342" s="11"/>
      <c r="G342" s="11"/>
      <c r="H342" s="11"/>
    </row>
    <row r="343" spans="3:8" ht="12.5">
      <c r="C343" s="11"/>
      <c r="D343" s="315"/>
      <c r="E343" s="315"/>
      <c r="F343" s="11"/>
      <c r="G343" s="11"/>
      <c r="H343" s="11"/>
    </row>
    <row r="344" spans="3:8" ht="12.5">
      <c r="C344" s="11"/>
      <c r="D344" s="315"/>
      <c r="E344" s="315"/>
      <c r="F344" s="11"/>
      <c r="G344" s="11"/>
      <c r="H344" s="11"/>
    </row>
    <row r="345" spans="3:8" ht="12.5">
      <c r="C345" s="11"/>
      <c r="D345" s="315"/>
      <c r="E345" s="315"/>
      <c r="F345" s="11"/>
      <c r="G345" s="11"/>
      <c r="H345" s="11"/>
    </row>
    <row r="346" spans="3:8" ht="12.5">
      <c r="C346" s="11"/>
      <c r="D346" s="315"/>
      <c r="E346" s="315"/>
      <c r="F346" s="11"/>
      <c r="G346" s="11"/>
      <c r="H346" s="11"/>
    </row>
    <row r="347" spans="3:8" ht="12.5">
      <c r="C347" s="11"/>
      <c r="D347" s="315"/>
      <c r="E347" s="315"/>
      <c r="F347" s="11"/>
      <c r="G347" s="11"/>
      <c r="H347" s="11"/>
    </row>
    <row r="348" spans="3:8" ht="12.5">
      <c r="C348" s="11"/>
      <c r="D348" s="315"/>
      <c r="E348" s="315"/>
      <c r="F348" s="11"/>
      <c r="G348" s="11"/>
      <c r="H348" s="11"/>
    </row>
    <row r="349" spans="3:8" ht="12.5">
      <c r="C349" s="11"/>
      <c r="D349" s="315"/>
      <c r="E349" s="315"/>
      <c r="F349" s="11"/>
      <c r="G349" s="11"/>
      <c r="H349" s="11"/>
    </row>
    <row r="350" spans="3:8" ht="12.5">
      <c r="C350" s="11"/>
      <c r="D350" s="315"/>
      <c r="E350" s="315"/>
      <c r="F350" s="11"/>
      <c r="G350" s="11"/>
      <c r="H350" s="11"/>
    </row>
    <row r="351" spans="3:8" ht="12.5">
      <c r="C351" s="11"/>
      <c r="D351" s="315"/>
      <c r="E351" s="315"/>
      <c r="F351" s="11"/>
      <c r="G351" s="11"/>
      <c r="H351" s="11"/>
    </row>
    <row r="352" spans="3:8" ht="12.5">
      <c r="C352" s="11"/>
      <c r="D352" s="315"/>
      <c r="E352" s="315"/>
      <c r="F352" s="11"/>
      <c r="G352" s="11"/>
      <c r="H352" s="11"/>
    </row>
    <row r="353" spans="3:8" ht="12.5">
      <c r="C353" s="11"/>
      <c r="D353" s="315"/>
      <c r="E353" s="315"/>
      <c r="F353" s="11"/>
      <c r="G353" s="11"/>
      <c r="H353" s="11"/>
    </row>
    <row r="354" spans="3:8" ht="12.5">
      <c r="C354" s="11"/>
      <c r="D354" s="315"/>
      <c r="E354" s="315"/>
      <c r="F354" s="11"/>
      <c r="G354" s="11"/>
      <c r="H354" s="11"/>
    </row>
    <row r="355" spans="3:8" ht="12.5">
      <c r="C355" s="11"/>
      <c r="D355" s="315"/>
      <c r="E355" s="315"/>
      <c r="F355" s="11"/>
      <c r="G355" s="11"/>
      <c r="H355" s="11"/>
    </row>
    <row r="356" spans="3:8" ht="12.5">
      <c r="C356" s="11"/>
      <c r="D356" s="315"/>
      <c r="E356" s="315"/>
      <c r="F356" s="11"/>
      <c r="G356" s="11"/>
      <c r="H356" s="11"/>
    </row>
    <row r="357" spans="3:8" ht="12.5">
      <c r="C357" s="11"/>
      <c r="D357" s="315"/>
      <c r="E357" s="315"/>
      <c r="F357" s="11"/>
      <c r="G357" s="11"/>
      <c r="H357" s="11"/>
    </row>
    <row r="358" spans="3:8" ht="12.5">
      <c r="C358" s="11"/>
      <c r="D358" s="315"/>
      <c r="E358" s="315"/>
      <c r="F358" s="11"/>
      <c r="G358" s="11"/>
      <c r="H358" s="11"/>
    </row>
    <row r="359" spans="3:8" ht="12.5">
      <c r="C359" s="11"/>
      <c r="D359" s="315"/>
      <c r="E359" s="315"/>
      <c r="F359" s="11"/>
      <c r="G359" s="11"/>
      <c r="H359" s="11"/>
    </row>
    <row r="360" spans="3:8" ht="12.5">
      <c r="C360" s="11"/>
      <c r="D360" s="315"/>
      <c r="E360" s="315"/>
      <c r="F360" s="11"/>
      <c r="G360" s="11"/>
      <c r="H360" s="11"/>
    </row>
    <row r="361" spans="3:8" ht="12.5">
      <c r="C361" s="11"/>
      <c r="D361" s="315"/>
      <c r="E361" s="315"/>
      <c r="F361" s="11"/>
      <c r="G361" s="11"/>
      <c r="H361" s="11"/>
    </row>
    <row r="362" spans="3:8" ht="12.5">
      <c r="C362" s="11"/>
      <c r="D362" s="315"/>
      <c r="E362" s="315"/>
      <c r="F362" s="11"/>
      <c r="G362" s="11"/>
      <c r="H362" s="11"/>
    </row>
    <row r="363" spans="3:8" ht="12.5">
      <c r="C363" s="11"/>
      <c r="D363" s="315"/>
      <c r="E363" s="315"/>
      <c r="F363" s="11"/>
      <c r="G363" s="11"/>
      <c r="H363" s="11"/>
    </row>
    <row r="364" spans="3:8" ht="12.5">
      <c r="C364" s="11"/>
      <c r="D364" s="315"/>
      <c r="E364" s="315"/>
      <c r="F364" s="11"/>
      <c r="G364" s="11"/>
      <c r="H364" s="11"/>
    </row>
    <row r="365" spans="3:8" ht="12.5">
      <c r="C365" s="11"/>
      <c r="D365" s="315"/>
      <c r="E365" s="315"/>
      <c r="F365" s="11"/>
      <c r="G365" s="11"/>
      <c r="H365" s="11"/>
    </row>
    <row r="366" spans="3:8" ht="12.5">
      <c r="C366" s="11"/>
      <c r="D366" s="315"/>
      <c r="E366" s="315"/>
      <c r="F366" s="11"/>
      <c r="G366" s="11"/>
      <c r="H366" s="11"/>
    </row>
    <row r="367" spans="3:8" ht="12.5">
      <c r="C367" s="11"/>
      <c r="D367" s="315"/>
      <c r="E367" s="315"/>
      <c r="F367" s="11"/>
      <c r="G367" s="11"/>
      <c r="H367" s="11"/>
    </row>
    <row r="368" spans="3:8" ht="12.5">
      <c r="C368" s="11"/>
      <c r="D368" s="315"/>
      <c r="E368" s="315"/>
      <c r="F368" s="11"/>
      <c r="G368" s="11"/>
      <c r="H368" s="11"/>
    </row>
    <row r="369" spans="3:8" ht="12.5">
      <c r="C369" s="11"/>
      <c r="D369" s="315"/>
      <c r="E369" s="315"/>
      <c r="F369" s="11"/>
      <c r="G369" s="11"/>
      <c r="H369" s="11"/>
    </row>
    <row r="370" spans="3:8" ht="12.5">
      <c r="C370" s="11"/>
      <c r="D370" s="315"/>
      <c r="E370" s="315"/>
      <c r="F370" s="11"/>
      <c r="G370" s="11"/>
      <c r="H370" s="11"/>
    </row>
    <row r="371" spans="3:8" ht="12.5">
      <c r="C371" s="11"/>
      <c r="D371" s="315"/>
      <c r="E371" s="315"/>
      <c r="F371" s="11"/>
      <c r="G371" s="11"/>
      <c r="H371" s="11"/>
    </row>
    <row r="372" spans="3:8" ht="12.5">
      <c r="C372" s="11"/>
      <c r="D372" s="315"/>
      <c r="E372" s="315"/>
      <c r="F372" s="11"/>
      <c r="G372" s="11"/>
      <c r="H372" s="11"/>
    </row>
    <row r="373" spans="3:8" ht="12.5">
      <c r="C373" s="11"/>
      <c r="D373" s="315"/>
      <c r="E373" s="315"/>
      <c r="F373" s="11"/>
      <c r="G373" s="11"/>
      <c r="H373" s="11"/>
    </row>
    <row r="374" spans="3:8" ht="12.5">
      <c r="C374" s="11"/>
      <c r="D374" s="315"/>
      <c r="E374" s="315"/>
      <c r="F374" s="11"/>
      <c r="G374" s="11"/>
      <c r="H374" s="11"/>
    </row>
    <row r="375" spans="3:8" ht="12.5">
      <c r="C375" s="11"/>
      <c r="D375" s="315"/>
      <c r="E375" s="315"/>
      <c r="F375" s="11"/>
      <c r="G375" s="11"/>
      <c r="H375" s="11"/>
    </row>
    <row r="376" spans="3:8" ht="12.5">
      <c r="C376" s="11"/>
      <c r="D376" s="315"/>
      <c r="E376" s="315"/>
      <c r="F376" s="11"/>
      <c r="G376" s="11"/>
      <c r="H376" s="11"/>
    </row>
    <row r="377" spans="3:8" ht="12.5">
      <c r="C377" s="11"/>
      <c r="D377" s="315"/>
      <c r="E377" s="315"/>
      <c r="F377" s="11"/>
      <c r="G377" s="11"/>
      <c r="H377" s="11"/>
    </row>
    <row r="378" spans="3:8" ht="12.5">
      <c r="C378" s="11"/>
      <c r="D378" s="315"/>
      <c r="E378" s="315"/>
      <c r="F378" s="11"/>
      <c r="G378" s="11"/>
      <c r="H378" s="11"/>
    </row>
    <row r="379" spans="3:8" ht="12.5">
      <c r="C379" s="11"/>
      <c r="D379" s="315"/>
      <c r="E379" s="315"/>
      <c r="F379" s="11"/>
      <c r="G379" s="11"/>
      <c r="H379" s="11"/>
    </row>
    <row r="380" spans="3:8" ht="12.5">
      <c r="C380" s="11"/>
      <c r="D380" s="315"/>
      <c r="E380" s="315"/>
      <c r="F380" s="11"/>
      <c r="G380" s="11"/>
      <c r="H380" s="11"/>
    </row>
    <row r="381" spans="3:8" ht="12.5">
      <c r="C381" s="11"/>
      <c r="D381" s="315"/>
      <c r="E381" s="315"/>
      <c r="F381" s="11"/>
      <c r="G381" s="11"/>
      <c r="H381" s="11"/>
    </row>
    <row r="382" spans="3:8" ht="12.5">
      <c r="C382" s="11"/>
      <c r="D382" s="315"/>
      <c r="E382" s="315"/>
      <c r="F382" s="11"/>
      <c r="G382" s="11"/>
      <c r="H382" s="11"/>
    </row>
    <row r="383" spans="3:8" ht="12.5">
      <c r="C383" s="11"/>
      <c r="D383" s="315"/>
      <c r="E383" s="315"/>
      <c r="F383" s="11"/>
      <c r="G383" s="11"/>
      <c r="H383" s="11"/>
    </row>
    <row r="384" spans="3:8" ht="12.5">
      <c r="C384" s="11"/>
      <c r="D384" s="315"/>
      <c r="E384" s="315"/>
      <c r="F384" s="11"/>
      <c r="G384" s="11"/>
      <c r="H384" s="11"/>
    </row>
    <row r="385" spans="3:8" ht="12.5">
      <c r="C385" s="11"/>
      <c r="D385" s="315"/>
      <c r="E385" s="315"/>
      <c r="F385" s="11"/>
      <c r="G385" s="11"/>
      <c r="H385" s="11"/>
    </row>
    <row r="386" spans="3:8" ht="12.5">
      <c r="C386" s="11"/>
      <c r="D386" s="315"/>
      <c r="E386" s="315"/>
      <c r="F386" s="11"/>
      <c r="G386" s="11"/>
      <c r="H386" s="11"/>
    </row>
    <row r="387" spans="3:8" ht="12.5">
      <c r="C387" s="11"/>
      <c r="D387" s="315"/>
      <c r="E387" s="315"/>
      <c r="F387" s="11"/>
      <c r="G387" s="11"/>
      <c r="H387" s="11"/>
    </row>
    <row r="388" spans="3:8" ht="12.5">
      <c r="C388" s="11"/>
      <c r="D388" s="315"/>
      <c r="E388" s="315"/>
      <c r="F388" s="11"/>
      <c r="G388" s="11"/>
      <c r="H388" s="11"/>
    </row>
    <row r="389" spans="3:8" ht="12.5">
      <c r="C389" s="11"/>
      <c r="D389" s="315"/>
      <c r="E389" s="315"/>
      <c r="F389" s="11"/>
      <c r="G389" s="11"/>
      <c r="H389" s="11"/>
    </row>
    <row r="390" spans="3:8" ht="12.5">
      <c r="C390" s="11"/>
      <c r="D390" s="315"/>
      <c r="E390" s="315"/>
      <c r="F390" s="11"/>
      <c r="G390" s="11"/>
      <c r="H390" s="11"/>
    </row>
    <row r="391" spans="3:8" ht="12.5">
      <c r="C391" s="11"/>
      <c r="D391" s="315"/>
      <c r="E391" s="315"/>
      <c r="F391" s="11"/>
      <c r="G391" s="11"/>
      <c r="H391" s="11"/>
    </row>
    <row r="392" spans="3:8" ht="12.5">
      <c r="C392" s="11"/>
      <c r="D392" s="315"/>
      <c r="E392" s="315"/>
      <c r="F392" s="11"/>
      <c r="G392" s="11"/>
      <c r="H392" s="11"/>
    </row>
    <row r="393" spans="3:8" ht="12.5">
      <c r="C393" s="11"/>
      <c r="D393" s="315"/>
      <c r="E393" s="315"/>
      <c r="F393" s="11"/>
      <c r="G393" s="11"/>
      <c r="H393" s="11"/>
    </row>
    <row r="394" spans="3:8" ht="12.5">
      <c r="C394" s="11"/>
      <c r="D394" s="315"/>
      <c r="E394" s="315"/>
      <c r="F394" s="11"/>
      <c r="G394" s="11"/>
      <c r="H394" s="11"/>
    </row>
    <row r="395" spans="3:8" ht="12.5">
      <c r="C395" s="11"/>
      <c r="D395" s="315"/>
      <c r="E395" s="315"/>
      <c r="F395" s="11"/>
      <c r="G395" s="11"/>
      <c r="H395" s="11"/>
    </row>
    <row r="396" spans="3:8" ht="12.5">
      <c r="C396" s="11"/>
      <c r="D396" s="315"/>
      <c r="E396" s="315"/>
      <c r="F396" s="11"/>
      <c r="G396" s="11"/>
      <c r="H396" s="11"/>
    </row>
    <row r="397" spans="3:8" ht="12.5">
      <c r="C397" s="11"/>
      <c r="D397" s="315"/>
      <c r="E397" s="315"/>
      <c r="F397" s="11"/>
      <c r="G397" s="11"/>
      <c r="H397" s="11"/>
    </row>
    <row r="398" spans="3:8" ht="12.5">
      <c r="C398" s="11"/>
      <c r="D398" s="315"/>
      <c r="E398" s="315"/>
      <c r="F398" s="11"/>
      <c r="G398" s="11"/>
      <c r="H398" s="11"/>
    </row>
    <row r="399" spans="3:8" ht="12.5">
      <c r="C399" s="11"/>
      <c r="D399" s="315"/>
      <c r="E399" s="315"/>
      <c r="F399" s="11"/>
      <c r="G399" s="11"/>
      <c r="H399" s="11"/>
    </row>
    <row r="400" spans="3:8" ht="12.5">
      <c r="C400" s="11"/>
      <c r="D400" s="315"/>
      <c r="E400" s="315"/>
      <c r="F400" s="11"/>
      <c r="G400" s="11"/>
      <c r="H400" s="11"/>
    </row>
    <row r="401" spans="3:8" ht="12.5">
      <c r="C401" s="11"/>
      <c r="D401" s="315"/>
      <c r="E401" s="315"/>
      <c r="F401" s="11"/>
      <c r="G401" s="11"/>
      <c r="H401" s="11"/>
    </row>
    <row r="402" spans="3:8" ht="12.5">
      <c r="C402" s="11"/>
      <c r="D402" s="315"/>
      <c r="E402" s="315"/>
      <c r="F402" s="11"/>
      <c r="G402" s="11"/>
      <c r="H402" s="11"/>
    </row>
    <row r="403" spans="3:8" ht="12.5">
      <c r="C403" s="11"/>
      <c r="D403" s="315"/>
      <c r="E403" s="315"/>
      <c r="F403" s="11"/>
      <c r="G403" s="11"/>
      <c r="H403" s="11"/>
    </row>
    <row r="404" spans="3:8" ht="12.5">
      <c r="C404" s="11"/>
      <c r="D404" s="315"/>
      <c r="E404" s="315"/>
      <c r="F404" s="11"/>
      <c r="G404" s="11"/>
      <c r="H404" s="11"/>
    </row>
    <row r="405" spans="3:8" ht="12.5">
      <c r="C405" s="11"/>
      <c r="D405" s="315"/>
      <c r="E405" s="315"/>
      <c r="F405" s="11"/>
      <c r="G405" s="11"/>
      <c r="H405" s="11"/>
    </row>
    <row r="406" spans="3:8" ht="12.5">
      <c r="C406" s="11"/>
      <c r="D406" s="315"/>
      <c r="E406" s="315"/>
      <c r="F406" s="11"/>
      <c r="G406" s="11"/>
      <c r="H406" s="11"/>
    </row>
    <row r="407" spans="3:8" ht="12.5">
      <c r="C407" s="11"/>
      <c r="D407" s="315"/>
      <c r="E407" s="315"/>
      <c r="F407" s="11"/>
      <c r="G407" s="11"/>
      <c r="H407" s="11"/>
    </row>
    <row r="408" spans="3:8" ht="12.5">
      <c r="C408" s="11"/>
      <c r="D408" s="315"/>
      <c r="E408" s="315"/>
      <c r="F408" s="11"/>
      <c r="G408" s="11"/>
      <c r="H408" s="11"/>
    </row>
    <row r="409" spans="3:8" ht="12.5">
      <c r="C409" s="11"/>
      <c r="D409" s="315"/>
      <c r="E409" s="315"/>
      <c r="F409" s="11"/>
      <c r="G409" s="11"/>
      <c r="H409" s="11"/>
    </row>
    <row r="410" spans="3:8" ht="12.5">
      <c r="C410" s="11"/>
      <c r="D410" s="315"/>
      <c r="E410" s="315"/>
      <c r="F410" s="11"/>
      <c r="G410" s="11"/>
      <c r="H410" s="11"/>
    </row>
    <row r="411" spans="3:8" ht="12.5">
      <c r="C411" s="11"/>
      <c r="D411" s="315"/>
      <c r="E411" s="315"/>
      <c r="F411" s="11"/>
      <c r="G411" s="11"/>
      <c r="H411" s="11"/>
    </row>
    <row r="412" spans="3:8" ht="12.5">
      <c r="C412" s="11"/>
      <c r="D412" s="315"/>
      <c r="E412" s="315"/>
      <c r="F412" s="11"/>
      <c r="G412" s="11"/>
      <c r="H412" s="11"/>
    </row>
    <row r="413" spans="3:8" ht="12.5">
      <c r="C413" s="11"/>
      <c r="D413" s="315"/>
      <c r="E413" s="315"/>
      <c r="F413" s="11"/>
      <c r="G413" s="11"/>
      <c r="H413" s="11"/>
    </row>
    <row r="414" spans="3:8" ht="12.5">
      <c r="C414" s="11"/>
      <c r="D414" s="315"/>
      <c r="E414" s="315"/>
      <c r="F414" s="11"/>
      <c r="G414" s="11"/>
      <c r="H414" s="11"/>
    </row>
    <row r="415" spans="3:8" ht="12.5">
      <c r="C415" s="11"/>
      <c r="D415" s="315"/>
      <c r="E415" s="315"/>
      <c r="F415" s="11"/>
      <c r="G415" s="11"/>
      <c r="H415" s="11"/>
    </row>
    <row r="416" spans="3:8" ht="12.5">
      <c r="C416" s="11"/>
      <c r="D416" s="315"/>
      <c r="E416" s="315"/>
      <c r="F416" s="11"/>
      <c r="G416" s="11"/>
      <c r="H416" s="11"/>
    </row>
    <row r="417" spans="3:8" ht="12.5">
      <c r="C417" s="11"/>
      <c r="D417" s="315"/>
      <c r="E417" s="315"/>
      <c r="F417" s="11"/>
      <c r="G417" s="11"/>
      <c r="H417" s="11"/>
    </row>
    <row r="418" spans="3:8" ht="12.5">
      <c r="C418" s="11"/>
      <c r="D418" s="315"/>
      <c r="E418" s="315"/>
      <c r="F418" s="11"/>
      <c r="G418" s="11"/>
      <c r="H418" s="11"/>
    </row>
    <row r="419" spans="3:8" ht="12.5">
      <c r="C419" s="11"/>
      <c r="D419" s="315"/>
      <c r="E419" s="315"/>
      <c r="F419" s="11"/>
      <c r="G419" s="11"/>
      <c r="H419" s="11"/>
    </row>
    <row r="420" spans="3:8" ht="12.5">
      <c r="C420" s="11"/>
      <c r="D420" s="315"/>
      <c r="E420" s="315"/>
      <c r="F420" s="11"/>
      <c r="G420" s="11"/>
      <c r="H420" s="11"/>
    </row>
    <row r="421" spans="3:8" ht="12.5">
      <c r="C421" s="11"/>
      <c r="D421" s="315"/>
      <c r="E421" s="315"/>
      <c r="F421" s="11"/>
      <c r="G421" s="11"/>
      <c r="H421" s="11"/>
    </row>
    <row r="422" spans="3:8" ht="12.5">
      <c r="C422" s="11"/>
      <c r="D422" s="315"/>
      <c r="E422" s="315"/>
      <c r="F422" s="11"/>
      <c r="G422" s="11"/>
      <c r="H422" s="11"/>
    </row>
    <row r="423" spans="3:8" ht="12.5">
      <c r="C423" s="11"/>
      <c r="D423" s="315"/>
      <c r="E423" s="315"/>
      <c r="F423" s="11"/>
      <c r="G423" s="11"/>
      <c r="H423" s="11"/>
    </row>
    <row r="424" spans="3:8" ht="12.5">
      <c r="C424" s="11"/>
      <c r="D424" s="315"/>
      <c r="E424" s="315"/>
      <c r="F424" s="11"/>
      <c r="G424" s="11"/>
      <c r="H424" s="11"/>
    </row>
    <row r="425" spans="3:8" ht="12.5">
      <c r="C425" s="11"/>
      <c r="D425" s="315"/>
      <c r="E425" s="315"/>
      <c r="F425" s="11"/>
      <c r="G425" s="11"/>
      <c r="H425" s="11"/>
    </row>
    <row r="426" spans="3:8" ht="12.5">
      <c r="C426" s="11"/>
      <c r="D426" s="315"/>
      <c r="E426" s="315"/>
      <c r="F426" s="11"/>
      <c r="G426" s="11"/>
      <c r="H426" s="11"/>
    </row>
    <row r="427" spans="3:8" ht="12.5">
      <c r="C427" s="11"/>
      <c r="D427" s="315"/>
      <c r="E427" s="315"/>
      <c r="F427" s="11"/>
      <c r="G427" s="11"/>
      <c r="H427" s="11"/>
    </row>
    <row r="428" spans="3:8" ht="12.5">
      <c r="C428" s="11"/>
      <c r="D428" s="315"/>
      <c r="E428" s="315"/>
      <c r="F428" s="11"/>
      <c r="G428" s="11"/>
      <c r="H428" s="11"/>
    </row>
    <row r="429" spans="3:8" ht="12.5">
      <c r="C429" s="11"/>
      <c r="D429" s="315"/>
      <c r="E429" s="315"/>
      <c r="F429" s="11"/>
      <c r="G429" s="11"/>
      <c r="H429" s="11"/>
    </row>
    <row r="430" spans="3:8" ht="12.5">
      <c r="C430" s="11"/>
      <c r="D430" s="315"/>
      <c r="E430" s="315"/>
      <c r="F430" s="11"/>
      <c r="G430" s="11"/>
      <c r="H430" s="11"/>
    </row>
    <row r="431" spans="3:8" ht="12.5">
      <c r="C431" s="11"/>
      <c r="D431" s="315"/>
      <c r="E431" s="315"/>
      <c r="F431" s="11"/>
      <c r="G431" s="11"/>
      <c r="H431" s="11"/>
    </row>
    <row r="432" spans="3:8" ht="12.5">
      <c r="C432" s="11"/>
      <c r="D432" s="315"/>
      <c r="E432" s="315"/>
      <c r="F432" s="11"/>
      <c r="G432" s="11"/>
      <c r="H432" s="11"/>
    </row>
    <row r="433" spans="3:8" ht="12.5">
      <c r="C433" s="11"/>
      <c r="D433" s="315"/>
      <c r="E433" s="315"/>
      <c r="F433" s="11"/>
      <c r="G433" s="11"/>
      <c r="H433" s="11"/>
    </row>
    <row r="434" spans="3:8" ht="12.5">
      <c r="C434" s="11"/>
      <c r="D434" s="315"/>
      <c r="E434" s="315"/>
      <c r="F434" s="11"/>
      <c r="G434" s="11"/>
      <c r="H434" s="11"/>
    </row>
    <row r="435" spans="3:8" ht="12.5">
      <c r="C435" s="11"/>
      <c r="D435" s="315"/>
      <c r="E435" s="315"/>
      <c r="F435" s="11"/>
      <c r="G435" s="11"/>
      <c r="H435" s="11"/>
    </row>
    <row r="436" spans="3:8" ht="12.5">
      <c r="C436" s="11"/>
      <c r="D436" s="315"/>
      <c r="E436" s="315"/>
      <c r="F436" s="11"/>
      <c r="G436" s="11"/>
      <c r="H436" s="11"/>
    </row>
    <row r="437" spans="3:8" ht="12.5">
      <c r="C437" s="11"/>
      <c r="D437" s="315"/>
      <c r="E437" s="315"/>
      <c r="F437" s="11"/>
      <c r="G437" s="11"/>
      <c r="H437" s="11"/>
    </row>
    <row r="438" spans="3:8" ht="12.5">
      <c r="C438" s="11"/>
      <c r="D438" s="315"/>
      <c r="E438" s="315"/>
      <c r="F438" s="11"/>
      <c r="G438" s="11"/>
      <c r="H438" s="11"/>
    </row>
    <row r="439" spans="3:8" ht="12.5">
      <c r="C439" s="11"/>
      <c r="D439" s="315"/>
      <c r="E439" s="315"/>
      <c r="F439" s="11"/>
      <c r="G439" s="11"/>
      <c r="H439" s="11"/>
    </row>
    <row r="440" spans="3:8" ht="12.5">
      <c r="C440" s="11"/>
      <c r="D440" s="315"/>
      <c r="E440" s="315"/>
      <c r="F440" s="11"/>
      <c r="G440" s="11"/>
      <c r="H440" s="11"/>
    </row>
    <row r="441" spans="3:8" ht="12.5">
      <c r="C441" s="11"/>
      <c r="D441" s="315"/>
      <c r="E441" s="315"/>
      <c r="F441" s="11"/>
      <c r="G441" s="11"/>
      <c r="H441" s="11"/>
    </row>
    <row r="442" spans="3:8" ht="12.5">
      <c r="C442" s="11"/>
      <c r="D442" s="315"/>
      <c r="E442" s="315"/>
      <c r="F442" s="11"/>
      <c r="G442" s="11"/>
      <c r="H442" s="11"/>
    </row>
    <row r="443" spans="3:8" ht="12.5">
      <c r="C443" s="11"/>
      <c r="D443" s="315"/>
      <c r="E443" s="315"/>
      <c r="F443" s="11"/>
      <c r="G443" s="11"/>
      <c r="H443" s="11"/>
    </row>
    <row r="444" spans="3:8" ht="12.5">
      <c r="C444" s="11"/>
      <c r="D444" s="315"/>
      <c r="E444" s="315"/>
      <c r="F444" s="11"/>
      <c r="G444" s="11"/>
      <c r="H444" s="11"/>
    </row>
    <row r="445" spans="3:8" ht="12.5">
      <c r="C445" s="11"/>
      <c r="D445" s="315"/>
      <c r="E445" s="315"/>
      <c r="F445" s="11"/>
      <c r="G445" s="11"/>
      <c r="H445" s="11"/>
    </row>
    <row r="446" spans="3:8" ht="12.5">
      <c r="C446" s="11"/>
      <c r="D446" s="315"/>
      <c r="E446" s="315"/>
      <c r="F446" s="11"/>
      <c r="G446" s="11"/>
      <c r="H446" s="11"/>
    </row>
    <row r="447" spans="3:8" ht="12.5">
      <c r="C447" s="11"/>
      <c r="D447" s="315"/>
      <c r="E447" s="315"/>
      <c r="F447" s="11"/>
      <c r="G447" s="11"/>
      <c r="H447" s="11"/>
    </row>
    <row r="448" spans="3:8" ht="12.5">
      <c r="C448" s="11"/>
      <c r="D448" s="315"/>
      <c r="E448" s="315"/>
      <c r="F448" s="11"/>
      <c r="G448" s="11"/>
      <c r="H448" s="11"/>
    </row>
    <row r="449" spans="3:8" ht="12.5">
      <c r="C449" s="11"/>
      <c r="D449" s="315"/>
      <c r="E449" s="315"/>
      <c r="F449" s="11"/>
      <c r="G449" s="11"/>
      <c r="H449" s="11"/>
    </row>
    <row r="450" spans="3:8" ht="12.5">
      <c r="C450" s="11"/>
      <c r="D450" s="315"/>
      <c r="E450" s="315"/>
      <c r="F450" s="11"/>
      <c r="G450" s="11"/>
      <c r="H450" s="11"/>
    </row>
    <row r="451" spans="3:8" ht="12.5">
      <c r="C451" s="11"/>
      <c r="D451" s="315"/>
      <c r="E451" s="315"/>
      <c r="F451" s="11"/>
      <c r="G451" s="11"/>
      <c r="H451" s="11"/>
    </row>
    <row r="452" spans="3:8" ht="12.5">
      <c r="C452" s="11"/>
      <c r="D452" s="315"/>
      <c r="E452" s="315"/>
      <c r="F452" s="11"/>
      <c r="G452" s="11"/>
      <c r="H452" s="11"/>
    </row>
    <row r="453" spans="3:8" ht="12.5">
      <c r="C453" s="11"/>
      <c r="D453" s="315"/>
      <c r="E453" s="315"/>
      <c r="F453" s="11"/>
      <c r="G453" s="11"/>
      <c r="H453" s="11"/>
    </row>
    <row r="454" spans="3:8" ht="12.5">
      <c r="C454" s="11"/>
      <c r="D454" s="315"/>
      <c r="E454" s="315"/>
      <c r="F454" s="11"/>
      <c r="G454" s="11"/>
      <c r="H454" s="11"/>
    </row>
    <row r="455" spans="3:8" ht="12.5">
      <c r="C455" s="11"/>
      <c r="D455" s="315"/>
      <c r="E455" s="315"/>
      <c r="F455" s="11"/>
      <c r="G455" s="11"/>
      <c r="H455" s="11"/>
    </row>
    <row r="456" spans="3:8" ht="12.5">
      <c r="C456" s="11"/>
      <c r="D456" s="315"/>
      <c r="E456" s="315"/>
      <c r="F456" s="11"/>
      <c r="G456" s="11"/>
      <c r="H456" s="11"/>
    </row>
    <row r="457" spans="3:8" ht="12.5">
      <c r="C457" s="11"/>
      <c r="D457" s="315"/>
      <c r="E457" s="315"/>
      <c r="F457" s="11"/>
      <c r="G457" s="11"/>
      <c r="H457" s="11"/>
    </row>
    <row r="458" spans="3:8" ht="12.5">
      <c r="C458" s="11"/>
      <c r="D458" s="315"/>
      <c r="E458" s="315"/>
      <c r="F458" s="11"/>
      <c r="G458" s="11"/>
      <c r="H458" s="11"/>
    </row>
    <row r="459" spans="3:8" ht="12.5">
      <c r="C459" s="11"/>
      <c r="D459" s="315"/>
      <c r="E459" s="315"/>
      <c r="F459" s="11"/>
      <c r="G459" s="11"/>
      <c r="H459" s="11"/>
    </row>
    <row r="460" spans="3:8" ht="12.5">
      <c r="C460" s="11"/>
      <c r="D460" s="315"/>
      <c r="E460" s="315"/>
      <c r="F460" s="11"/>
      <c r="G460" s="11"/>
      <c r="H460" s="11"/>
    </row>
    <row r="461" spans="3:8" ht="12.5">
      <c r="C461" s="11"/>
      <c r="D461" s="315"/>
      <c r="E461" s="315"/>
      <c r="F461" s="11"/>
      <c r="G461" s="11"/>
      <c r="H461" s="11"/>
    </row>
    <row r="462" spans="3:8" ht="12.5">
      <c r="C462" s="11"/>
      <c r="D462" s="315"/>
      <c r="E462" s="315"/>
      <c r="F462" s="11"/>
      <c r="G462" s="11"/>
      <c r="H462" s="11"/>
    </row>
    <row r="463" spans="3:8" ht="12.5">
      <c r="C463" s="11"/>
      <c r="D463" s="315"/>
      <c r="E463" s="315"/>
      <c r="F463" s="11"/>
      <c r="G463" s="11"/>
      <c r="H463" s="11"/>
    </row>
    <row r="464" spans="3:8" ht="12.5">
      <c r="C464" s="11"/>
      <c r="D464" s="315"/>
      <c r="E464" s="315"/>
      <c r="F464" s="11"/>
      <c r="G464" s="11"/>
      <c r="H464" s="11"/>
    </row>
    <row r="465" spans="3:8" ht="12.5">
      <c r="C465" s="11"/>
      <c r="D465" s="315"/>
      <c r="E465" s="315"/>
      <c r="F465" s="11"/>
      <c r="G465" s="11"/>
      <c r="H465" s="11"/>
    </row>
    <row r="466" spans="3:8" ht="12.5">
      <c r="C466" s="11"/>
      <c r="D466" s="315"/>
      <c r="E466" s="315"/>
      <c r="F466" s="11"/>
      <c r="G466" s="11"/>
      <c r="H466" s="11"/>
    </row>
    <row r="467" spans="3:8" ht="12.5">
      <c r="C467" s="11"/>
      <c r="D467" s="315"/>
      <c r="E467" s="315"/>
      <c r="F467" s="11"/>
      <c r="G467" s="11"/>
      <c r="H467" s="11"/>
    </row>
    <row r="468" spans="3:8" ht="12.5">
      <c r="C468" s="11"/>
      <c r="D468" s="315"/>
      <c r="E468" s="315"/>
      <c r="F468" s="11"/>
      <c r="G468" s="11"/>
      <c r="H468" s="11"/>
    </row>
    <row r="469" spans="3:8" ht="12.5">
      <c r="C469" s="11"/>
      <c r="D469" s="315"/>
      <c r="E469" s="315"/>
      <c r="F469" s="11"/>
      <c r="G469" s="11"/>
      <c r="H469" s="11"/>
    </row>
    <row r="470" spans="3:8" ht="12.5">
      <c r="C470" s="11"/>
      <c r="D470" s="315"/>
      <c r="E470" s="315"/>
      <c r="F470" s="11"/>
      <c r="G470" s="11"/>
      <c r="H470" s="11"/>
    </row>
    <row r="471" spans="3:8" ht="12.5">
      <c r="C471" s="11"/>
      <c r="D471" s="315"/>
      <c r="E471" s="315"/>
      <c r="F471" s="11"/>
      <c r="G471" s="11"/>
      <c r="H471" s="11"/>
    </row>
    <row r="472" spans="3:8" ht="12.5">
      <c r="C472" s="11"/>
      <c r="D472" s="315"/>
      <c r="E472" s="315"/>
      <c r="F472" s="11"/>
      <c r="G472" s="11"/>
      <c r="H472" s="11"/>
    </row>
    <row r="473" spans="3:8" ht="12.5">
      <c r="C473" s="11"/>
      <c r="D473" s="315"/>
      <c r="E473" s="315"/>
      <c r="F473" s="11"/>
      <c r="G473" s="11"/>
      <c r="H473" s="11"/>
    </row>
    <row r="474" spans="3:8" ht="12.5">
      <c r="C474" s="11"/>
      <c r="D474" s="315"/>
      <c r="E474" s="315"/>
      <c r="F474" s="11"/>
      <c r="G474" s="11"/>
      <c r="H474" s="11"/>
    </row>
    <row r="475" spans="3:8" ht="12.5">
      <c r="C475" s="11"/>
      <c r="D475" s="315"/>
      <c r="E475" s="315"/>
      <c r="F475" s="11"/>
      <c r="G475" s="11"/>
      <c r="H475" s="11"/>
    </row>
    <row r="476" spans="3:8" ht="12.5">
      <c r="C476" s="11"/>
      <c r="D476" s="315"/>
      <c r="E476" s="315"/>
      <c r="F476" s="11"/>
      <c r="G476" s="11"/>
      <c r="H476" s="11"/>
    </row>
    <row r="477" spans="3:8" ht="12.5">
      <c r="C477" s="11"/>
      <c r="D477" s="315"/>
      <c r="E477" s="315"/>
      <c r="F477" s="11"/>
      <c r="G477" s="11"/>
      <c r="H477" s="11"/>
    </row>
    <row r="478" spans="3:8" ht="12.5">
      <c r="C478" s="11"/>
      <c r="D478" s="315"/>
      <c r="E478" s="315"/>
      <c r="F478" s="11"/>
      <c r="G478" s="11"/>
      <c r="H478" s="11"/>
    </row>
    <row r="479" spans="3:8" ht="12.5">
      <c r="C479" s="11"/>
      <c r="D479" s="315"/>
      <c r="E479" s="315"/>
      <c r="F479" s="11"/>
      <c r="G479" s="11"/>
      <c r="H479" s="11"/>
    </row>
    <row r="480" spans="3:8" ht="12.5">
      <c r="C480" s="11"/>
      <c r="D480" s="315"/>
      <c r="E480" s="315"/>
      <c r="F480" s="11"/>
      <c r="G480" s="11"/>
      <c r="H480" s="11"/>
    </row>
    <row r="481" spans="3:8" ht="12.5">
      <c r="C481" s="11"/>
      <c r="D481" s="315"/>
      <c r="E481" s="315"/>
      <c r="F481" s="11"/>
      <c r="G481" s="11"/>
      <c r="H481" s="11"/>
    </row>
    <row r="482" spans="3:8" ht="12.5">
      <c r="C482" s="11"/>
      <c r="D482" s="315"/>
      <c r="E482" s="315"/>
      <c r="F482" s="11"/>
      <c r="G482" s="11"/>
      <c r="H482" s="11"/>
    </row>
    <row r="483" spans="3:8" ht="12.5">
      <c r="C483" s="11"/>
      <c r="D483" s="315"/>
      <c r="E483" s="315"/>
      <c r="F483" s="11"/>
      <c r="G483" s="11"/>
      <c r="H483" s="11"/>
    </row>
    <row r="484" spans="3:8" ht="12.5">
      <c r="C484" s="11"/>
      <c r="D484" s="315"/>
      <c r="E484" s="315"/>
      <c r="F484" s="11"/>
      <c r="G484" s="11"/>
      <c r="H484" s="11"/>
    </row>
    <row r="485" spans="3:8" ht="12.5">
      <c r="C485" s="11"/>
      <c r="D485" s="315"/>
      <c r="E485" s="315"/>
      <c r="F485" s="11"/>
      <c r="G485" s="11"/>
      <c r="H485" s="11"/>
    </row>
    <row r="486" spans="3:8" ht="12.5">
      <c r="C486" s="11"/>
      <c r="D486" s="315"/>
      <c r="E486" s="315"/>
      <c r="F486" s="11"/>
      <c r="G486" s="11"/>
      <c r="H486" s="11"/>
    </row>
    <row r="487" spans="3:8" ht="12.5">
      <c r="C487" s="11"/>
      <c r="D487" s="315"/>
      <c r="E487" s="315"/>
      <c r="F487" s="11"/>
      <c r="G487" s="11"/>
      <c r="H487" s="11"/>
    </row>
    <row r="488" spans="3:8" ht="12.5">
      <c r="C488" s="11"/>
      <c r="D488" s="315"/>
      <c r="E488" s="315"/>
      <c r="F488" s="11"/>
      <c r="G488" s="11"/>
      <c r="H488" s="11"/>
    </row>
    <row r="489" spans="3:8" ht="12.5">
      <c r="C489" s="11"/>
      <c r="D489" s="315"/>
      <c r="E489" s="315"/>
      <c r="F489" s="11"/>
      <c r="G489" s="11"/>
      <c r="H489" s="11"/>
    </row>
    <row r="490" spans="3:8" ht="12.5">
      <c r="C490" s="11"/>
      <c r="D490" s="315"/>
      <c r="E490" s="315"/>
      <c r="F490" s="11"/>
      <c r="G490" s="11"/>
      <c r="H490" s="11"/>
    </row>
    <row r="491" spans="3:8" ht="12.5">
      <c r="C491" s="11"/>
      <c r="D491" s="315"/>
      <c r="E491" s="315"/>
      <c r="F491" s="11"/>
      <c r="G491" s="11"/>
      <c r="H491" s="11"/>
    </row>
    <row r="492" spans="3:8" ht="12.5">
      <c r="C492" s="11"/>
      <c r="D492" s="315"/>
      <c r="E492" s="315"/>
      <c r="F492" s="11"/>
      <c r="G492" s="11"/>
      <c r="H492" s="11"/>
    </row>
    <row r="493" spans="3:8" ht="12.5">
      <c r="C493" s="11"/>
      <c r="D493" s="315"/>
      <c r="E493" s="315"/>
      <c r="F493" s="11"/>
      <c r="G493" s="11"/>
      <c r="H493" s="11"/>
    </row>
    <row r="494" spans="3:8" ht="12.5">
      <c r="C494" s="11"/>
      <c r="D494" s="315"/>
      <c r="E494" s="315"/>
      <c r="F494" s="11"/>
      <c r="G494" s="11"/>
      <c r="H494" s="11"/>
    </row>
    <row r="495" spans="3:8" ht="12.5">
      <c r="C495" s="11"/>
      <c r="D495" s="315"/>
      <c r="E495" s="315"/>
      <c r="F495" s="11"/>
      <c r="G495" s="11"/>
      <c r="H495" s="11"/>
    </row>
    <row r="496" spans="3:8" ht="12.5">
      <c r="C496" s="11"/>
      <c r="D496" s="315"/>
      <c r="E496" s="315"/>
      <c r="F496" s="11"/>
      <c r="G496" s="11"/>
      <c r="H496" s="11"/>
    </row>
    <row r="497" spans="3:8" ht="12.5">
      <c r="C497" s="11"/>
      <c r="D497" s="315"/>
      <c r="E497" s="315"/>
      <c r="F497" s="11"/>
      <c r="G497" s="11"/>
      <c r="H497" s="11"/>
    </row>
    <row r="498" spans="3:8" ht="12.5">
      <c r="C498" s="11"/>
      <c r="D498" s="315"/>
      <c r="E498" s="315"/>
      <c r="F498" s="11"/>
      <c r="G498" s="11"/>
      <c r="H498" s="11"/>
    </row>
    <row r="499" spans="3:8" ht="12.5">
      <c r="C499" s="11"/>
      <c r="D499" s="315"/>
      <c r="E499" s="315"/>
      <c r="F499" s="11"/>
      <c r="G499" s="11"/>
      <c r="H499" s="11"/>
    </row>
    <row r="500" spans="3:8" ht="12.5">
      <c r="C500" s="11"/>
      <c r="D500" s="315"/>
      <c r="E500" s="315"/>
      <c r="F500" s="11"/>
      <c r="G500" s="11"/>
      <c r="H500" s="11"/>
    </row>
    <row r="501" spans="3:8" ht="12.5">
      <c r="C501" s="11"/>
      <c r="D501" s="315"/>
      <c r="E501" s="315"/>
      <c r="F501" s="11"/>
      <c r="G501" s="11"/>
      <c r="H501" s="11"/>
    </row>
    <row r="502" spans="3:8" ht="12.5">
      <c r="C502" s="11"/>
      <c r="D502" s="315"/>
      <c r="E502" s="315"/>
      <c r="F502" s="11"/>
      <c r="G502" s="11"/>
      <c r="H502" s="11"/>
    </row>
    <row r="503" spans="3:8" ht="12.5">
      <c r="C503" s="11"/>
      <c r="D503" s="315"/>
      <c r="E503" s="315"/>
      <c r="F503" s="11"/>
      <c r="G503" s="11"/>
      <c r="H503" s="11"/>
    </row>
    <row r="504" spans="3:8" ht="12.5">
      <c r="C504" s="11"/>
      <c r="D504" s="315"/>
      <c r="E504" s="315"/>
      <c r="F504" s="11"/>
      <c r="G504" s="11"/>
      <c r="H504" s="11"/>
    </row>
    <row r="505" spans="3:8" ht="12.5">
      <c r="C505" s="11"/>
      <c r="D505" s="315"/>
      <c r="E505" s="315"/>
      <c r="F505" s="11"/>
      <c r="G505" s="11"/>
      <c r="H505" s="11"/>
    </row>
    <row r="506" spans="3:8" ht="12.5">
      <c r="C506" s="11"/>
      <c r="D506" s="315"/>
      <c r="E506" s="315"/>
      <c r="F506" s="11"/>
      <c r="G506" s="11"/>
      <c r="H506" s="11"/>
    </row>
    <row r="507" spans="3:8" ht="12.5">
      <c r="C507" s="11"/>
      <c r="D507" s="315"/>
      <c r="E507" s="315"/>
      <c r="F507" s="11"/>
      <c r="G507" s="11"/>
      <c r="H507" s="11"/>
    </row>
    <row r="508" spans="3:8" ht="12.5">
      <c r="C508" s="11"/>
      <c r="D508" s="315"/>
      <c r="E508" s="315"/>
      <c r="F508" s="11"/>
      <c r="G508" s="11"/>
      <c r="H508" s="11"/>
    </row>
    <row r="509" spans="3:8" ht="12.5">
      <c r="C509" s="11"/>
      <c r="D509" s="315"/>
      <c r="E509" s="315"/>
      <c r="F509" s="11"/>
      <c r="G509" s="11"/>
      <c r="H509" s="11"/>
    </row>
    <row r="510" spans="3:8" ht="12.5">
      <c r="C510" s="11"/>
      <c r="D510" s="315"/>
      <c r="E510" s="315"/>
      <c r="F510" s="11"/>
      <c r="G510" s="11"/>
      <c r="H510" s="11"/>
    </row>
    <row r="511" spans="3:8" ht="12.5">
      <c r="C511" s="11"/>
      <c r="D511" s="315"/>
      <c r="E511" s="315"/>
      <c r="F511" s="11"/>
      <c r="G511" s="11"/>
      <c r="H511" s="11"/>
    </row>
    <row r="512" spans="3:8" ht="12.5">
      <c r="C512" s="11"/>
      <c r="D512" s="315"/>
      <c r="E512" s="315"/>
      <c r="F512" s="11"/>
      <c r="G512" s="11"/>
      <c r="H512" s="11"/>
    </row>
    <row r="513" spans="3:8" ht="12.5">
      <c r="C513" s="11"/>
      <c r="D513" s="315"/>
      <c r="E513" s="315"/>
      <c r="F513" s="11"/>
      <c r="G513" s="11"/>
      <c r="H513" s="11"/>
    </row>
    <row r="514" spans="3:8" ht="12.5">
      <c r="C514" s="11"/>
      <c r="D514" s="315"/>
      <c r="E514" s="315"/>
      <c r="F514" s="11"/>
      <c r="G514" s="11"/>
      <c r="H514" s="11"/>
    </row>
    <row r="515" spans="3:8" ht="12.5">
      <c r="C515" s="11"/>
      <c r="D515" s="315"/>
      <c r="E515" s="315"/>
      <c r="F515" s="11"/>
      <c r="G515" s="11"/>
      <c r="H515" s="11"/>
    </row>
    <row r="516" spans="3:8" ht="12.5">
      <c r="C516" s="11"/>
      <c r="D516" s="315"/>
      <c r="E516" s="315"/>
      <c r="F516" s="11"/>
      <c r="G516" s="11"/>
      <c r="H516" s="11"/>
    </row>
    <row r="517" spans="3:8" ht="12.5">
      <c r="C517" s="11"/>
      <c r="D517" s="315"/>
      <c r="E517" s="315"/>
      <c r="F517" s="11"/>
      <c r="G517" s="11"/>
      <c r="H517" s="11"/>
    </row>
    <row r="518" spans="3:8" ht="12.5">
      <c r="C518" s="11"/>
      <c r="D518" s="315"/>
      <c r="E518" s="315"/>
      <c r="F518" s="11"/>
      <c r="G518" s="11"/>
      <c r="H518" s="11"/>
    </row>
    <row r="519" spans="3:8" ht="12.5">
      <c r="C519" s="11"/>
      <c r="D519" s="315"/>
      <c r="E519" s="315"/>
      <c r="F519" s="11"/>
      <c r="G519" s="11"/>
      <c r="H519" s="11"/>
    </row>
    <row r="520" spans="3:8" ht="12.5">
      <c r="C520" s="11"/>
      <c r="D520" s="315"/>
      <c r="E520" s="315"/>
      <c r="F520" s="11"/>
      <c r="G520" s="11"/>
      <c r="H520" s="11"/>
    </row>
    <row r="521" spans="3:8" ht="12.5">
      <c r="C521" s="11"/>
      <c r="D521" s="315"/>
      <c r="E521" s="315"/>
      <c r="F521" s="11"/>
      <c r="G521" s="11"/>
      <c r="H521" s="11"/>
    </row>
    <row r="522" spans="3:8" ht="12.5">
      <c r="C522" s="11"/>
      <c r="D522" s="315"/>
      <c r="E522" s="315"/>
      <c r="F522" s="11"/>
      <c r="G522" s="11"/>
      <c r="H522" s="11"/>
    </row>
    <row r="523" spans="3:8" ht="12.5">
      <c r="C523" s="11"/>
      <c r="D523" s="315"/>
      <c r="E523" s="315"/>
      <c r="F523" s="11"/>
      <c r="G523" s="11"/>
      <c r="H523" s="11"/>
    </row>
    <row r="524" spans="3:8" ht="12.5">
      <c r="C524" s="11"/>
      <c r="D524" s="315"/>
      <c r="E524" s="315"/>
      <c r="F524" s="11"/>
      <c r="G524" s="11"/>
      <c r="H524" s="11"/>
    </row>
    <row r="525" spans="3:8" ht="12.5">
      <c r="C525" s="11"/>
      <c r="D525" s="315"/>
      <c r="E525" s="315"/>
      <c r="F525" s="11"/>
      <c r="G525" s="11"/>
      <c r="H525" s="11"/>
    </row>
    <row r="526" spans="3:8" ht="12.5">
      <c r="C526" s="11"/>
      <c r="D526" s="315"/>
      <c r="E526" s="315"/>
      <c r="F526" s="11"/>
      <c r="G526" s="11"/>
      <c r="H526" s="11"/>
    </row>
    <row r="527" spans="3:8" ht="12.5">
      <c r="C527" s="11"/>
      <c r="D527" s="315"/>
      <c r="E527" s="315"/>
      <c r="F527" s="11"/>
      <c r="G527" s="11"/>
      <c r="H527" s="11"/>
    </row>
    <row r="528" spans="3:8" ht="12.5">
      <c r="C528" s="11"/>
      <c r="D528" s="315"/>
      <c r="E528" s="315"/>
      <c r="F528" s="11"/>
      <c r="G528" s="11"/>
      <c r="H528" s="11"/>
    </row>
    <row r="529" spans="3:8" ht="12.5">
      <c r="C529" s="11"/>
      <c r="D529" s="315"/>
      <c r="E529" s="315"/>
      <c r="F529" s="11"/>
      <c r="G529" s="11"/>
      <c r="H529" s="11"/>
    </row>
    <row r="530" spans="3:8" ht="12.5">
      <c r="C530" s="11"/>
      <c r="D530" s="315"/>
      <c r="E530" s="315"/>
      <c r="F530" s="11"/>
      <c r="G530" s="11"/>
      <c r="H530" s="11"/>
    </row>
    <row r="531" spans="3:8" ht="12.5">
      <c r="C531" s="11"/>
      <c r="D531" s="315"/>
      <c r="E531" s="315"/>
      <c r="F531" s="11"/>
      <c r="G531" s="11"/>
      <c r="H531" s="11"/>
    </row>
    <row r="532" spans="3:8" ht="12.5">
      <c r="C532" s="11"/>
      <c r="D532" s="315"/>
      <c r="E532" s="315"/>
      <c r="F532" s="11"/>
      <c r="G532" s="11"/>
      <c r="H532" s="11"/>
    </row>
    <row r="533" spans="3:8" ht="12.5">
      <c r="C533" s="11"/>
      <c r="D533" s="315"/>
      <c r="E533" s="315"/>
      <c r="F533" s="11"/>
      <c r="G533" s="11"/>
      <c r="H533" s="11"/>
    </row>
    <row r="534" spans="3:8" ht="12.5">
      <c r="C534" s="11"/>
      <c r="D534" s="315"/>
      <c r="E534" s="315"/>
      <c r="F534" s="11"/>
      <c r="G534" s="11"/>
      <c r="H534" s="11"/>
    </row>
    <row r="535" spans="3:8" ht="12.5">
      <c r="C535" s="11"/>
      <c r="D535" s="315"/>
      <c r="E535" s="315"/>
      <c r="F535" s="11"/>
      <c r="G535" s="11"/>
      <c r="H535" s="11"/>
    </row>
    <row r="536" spans="3:8" ht="12.5">
      <c r="C536" s="11"/>
      <c r="D536" s="315"/>
      <c r="E536" s="315"/>
      <c r="F536" s="11"/>
      <c r="G536" s="11"/>
      <c r="H536" s="11"/>
    </row>
    <row r="537" spans="3:8" ht="12.5">
      <c r="C537" s="11"/>
      <c r="D537" s="315"/>
      <c r="E537" s="315"/>
      <c r="F537" s="11"/>
      <c r="G537" s="11"/>
      <c r="H537" s="11"/>
    </row>
    <row r="538" spans="3:8" ht="12.5">
      <c r="C538" s="11"/>
      <c r="D538" s="315"/>
      <c r="E538" s="315"/>
      <c r="F538" s="11"/>
      <c r="G538" s="11"/>
      <c r="H538" s="11"/>
    </row>
    <row r="539" spans="3:8" ht="12.5">
      <c r="C539" s="11"/>
      <c r="D539" s="315"/>
      <c r="E539" s="315"/>
      <c r="F539" s="11"/>
      <c r="G539" s="11"/>
      <c r="H539" s="11"/>
    </row>
    <row r="540" spans="3:8" ht="12.5">
      <c r="C540" s="11"/>
      <c r="D540" s="315"/>
      <c r="E540" s="315"/>
      <c r="F540" s="11"/>
      <c r="G540" s="11"/>
      <c r="H540" s="11"/>
    </row>
    <row r="541" spans="3:8" ht="12.5">
      <c r="C541" s="11"/>
      <c r="D541" s="315"/>
      <c r="E541" s="315"/>
      <c r="F541" s="11"/>
      <c r="G541" s="11"/>
      <c r="H541" s="11"/>
    </row>
    <row r="542" spans="3:8" ht="12.5">
      <c r="C542" s="11"/>
      <c r="D542" s="315"/>
      <c r="E542" s="315"/>
      <c r="F542" s="11"/>
      <c r="G542" s="11"/>
      <c r="H542" s="11"/>
    </row>
    <row r="543" spans="3:8" ht="12.5">
      <c r="C543" s="11"/>
      <c r="D543" s="315"/>
      <c r="E543" s="315"/>
      <c r="F543" s="11"/>
      <c r="G543" s="11"/>
      <c r="H543" s="11"/>
    </row>
    <row r="544" spans="3:8" ht="12.5">
      <c r="C544" s="11"/>
      <c r="D544" s="315"/>
      <c r="E544" s="315"/>
      <c r="F544" s="11"/>
      <c r="G544" s="11"/>
      <c r="H544" s="11"/>
    </row>
    <row r="545" spans="3:8" ht="12.5">
      <c r="C545" s="11"/>
      <c r="D545" s="315"/>
      <c r="E545" s="315"/>
      <c r="F545" s="11"/>
      <c r="G545" s="11"/>
      <c r="H545" s="11"/>
    </row>
    <row r="546" spans="3:8" ht="12.5">
      <c r="C546" s="11"/>
      <c r="D546" s="315"/>
      <c r="E546" s="315"/>
      <c r="F546" s="11"/>
      <c r="G546" s="11"/>
      <c r="H546" s="11"/>
    </row>
    <row r="547" spans="3:8" ht="12.5">
      <c r="C547" s="11"/>
      <c r="D547" s="315"/>
      <c r="E547" s="315"/>
      <c r="F547" s="11"/>
      <c r="G547" s="11"/>
      <c r="H547" s="11"/>
    </row>
    <row r="548" spans="3:8" ht="12.5">
      <c r="C548" s="11"/>
      <c r="D548" s="315"/>
      <c r="E548" s="315"/>
      <c r="F548" s="11"/>
      <c r="G548" s="11"/>
      <c r="H548" s="11"/>
    </row>
    <row r="549" spans="3:8" ht="12.5">
      <c r="C549" s="11"/>
      <c r="D549" s="315"/>
      <c r="E549" s="315"/>
      <c r="F549" s="11"/>
      <c r="G549" s="11"/>
      <c r="H549" s="11"/>
    </row>
    <row r="550" spans="3:8" ht="12.5">
      <c r="C550" s="11"/>
      <c r="D550" s="315"/>
      <c r="E550" s="315"/>
      <c r="F550" s="11"/>
      <c r="G550" s="11"/>
      <c r="H550" s="11"/>
    </row>
    <row r="551" spans="3:8" ht="12.5">
      <c r="C551" s="11"/>
      <c r="D551" s="315"/>
      <c r="E551" s="315"/>
      <c r="F551" s="11"/>
      <c r="G551" s="11"/>
      <c r="H551" s="11"/>
    </row>
    <row r="552" spans="3:8" ht="12.5">
      <c r="C552" s="11"/>
      <c r="D552" s="315"/>
      <c r="E552" s="315"/>
      <c r="F552" s="11"/>
      <c r="G552" s="11"/>
      <c r="H552" s="11"/>
    </row>
    <row r="553" spans="3:8" ht="12.5">
      <c r="C553" s="11"/>
      <c r="D553" s="315"/>
      <c r="E553" s="315"/>
      <c r="F553" s="11"/>
      <c r="G553" s="11"/>
      <c r="H553" s="11"/>
    </row>
    <row r="554" spans="3:8" ht="12.5">
      <c r="C554" s="11"/>
      <c r="D554" s="315"/>
      <c r="E554" s="315"/>
      <c r="F554" s="11"/>
      <c r="G554" s="11"/>
      <c r="H554" s="11"/>
    </row>
    <row r="555" spans="3:8" ht="12.5">
      <c r="C555" s="11"/>
      <c r="D555" s="315"/>
      <c r="E555" s="315"/>
      <c r="F555" s="11"/>
      <c r="G555" s="11"/>
      <c r="H555" s="11"/>
    </row>
    <row r="556" spans="3:8" ht="12.5">
      <c r="C556" s="11"/>
      <c r="D556" s="315"/>
      <c r="E556" s="315"/>
      <c r="F556" s="11"/>
      <c r="G556" s="11"/>
      <c r="H556" s="11"/>
    </row>
    <row r="557" spans="3:8" ht="12.5">
      <c r="C557" s="11"/>
      <c r="D557" s="315"/>
      <c r="E557" s="315"/>
      <c r="F557" s="11"/>
      <c r="G557" s="11"/>
      <c r="H557" s="11"/>
    </row>
    <row r="558" spans="3:8" ht="12.5">
      <c r="C558" s="11"/>
      <c r="D558" s="315"/>
      <c r="E558" s="315"/>
      <c r="F558" s="11"/>
      <c r="G558" s="11"/>
      <c r="H558" s="11"/>
    </row>
    <row r="559" spans="3:8" ht="12.5">
      <c r="C559" s="11"/>
      <c r="D559" s="315"/>
      <c r="E559" s="315"/>
      <c r="F559" s="11"/>
      <c r="G559" s="11"/>
      <c r="H559" s="11"/>
    </row>
    <row r="560" spans="3:8" ht="12.5">
      <c r="C560" s="11"/>
      <c r="D560" s="315"/>
      <c r="E560" s="315"/>
      <c r="F560" s="11"/>
      <c r="G560" s="11"/>
      <c r="H560" s="11"/>
    </row>
    <row r="561" spans="3:8" ht="12.5">
      <c r="C561" s="11"/>
      <c r="D561" s="315"/>
      <c r="E561" s="315"/>
      <c r="F561" s="11"/>
      <c r="G561" s="11"/>
      <c r="H561" s="11"/>
    </row>
    <row r="562" spans="3:8" ht="12.5">
      <c r="C562" s="11"/>
      <c r="D562" s="315"/>
      <c r="E562" s="315"/>
      <c r="F562" s="11"/>
      <c r="G562" s="11"/>
      <c r="H562" s="11"/>
    </row>
    <row r="563" spans="3:8" ht="12.5">
      <c r="C563" s="11"/>
      <c r="D563" s="315"/>
      <c r="E563" s="315"/>
      <c r="F563" s="11"/>
      <c r="G563" s="11"/>
      <c r="H563" s="11"/>
    </row>
    <row r="564" spans="3:8" ht="12.5">
      <c r="C564" s="11"/>
      <c r="D564" s="315"/>
      <c r="E564" s="315"/>
      <c r="F564" s="11"/>
      <c r="G564" s="11"/>
      <c r="H564" s="11"/>
    </row>
    <row r="565" spans="3:8" ht="12.5">
      <c r="C565" s="11"/>
      <c r="D565" s="315"/>
      <c r="E565" s="315"/>
      <c r="F565" s="11"/>
      <c r="G565" s="11"/>
      <c r="H565" s="11"/>
    </row>
    <row r="566" spans="3:8" ht="12.5">
      <c r="C566" s="11"/>
      <c r="D566" s="315"/>
      <c r="E566" s="315"/>
      <c r="F566" s="11"/>
      <c r="G566" s="11"/>
      <c r="H566" s="11"/>
    </row>
    <row r="567" spans="3:8" ht="12.5">
      <c r="C567" s="11"/>
      <c r="D567" s="315"/>
      <c r="E567" s="315"/>
      <c r="F567" s="11"/>
      <c r="G567" s="11"/>
      <c r="H567" s="11"/>
    </row>
    <row r="568" spans="3:8" ht="12.5">
      <c r="C568" s="11"/>
      <c r="D568" s="315"/>
      <c r="E568" s="315"/>
      <c r="F568" s="11"/>
      <c r="G568" s="11"/>
      <c r="H568" s="11"/>
    </row>
    <row r="569" spans="3:8" ht="12.5">
      <c r="C569" s="11"/>
      <c r="D569" s="315"/>
      <c r="E569" s="315"/>
      <c r="F569" s="11"/>
      <c r="G569" s="11"/>
      <c r="H569" s="11"/>
    </row>
    <row r="570" spans="3:8" ht="12.5">
      <c r="C570" s="11"/>
      <c r="D570" s="315"/>
      <c r="E570" s="315"/>
      <c r="F570" s="11"/>
      <c r="G570" s="11"/>
      <c r="H570" s="11"/>
    </row>
    <row r="571" spans="3:8" ht="12.5">
      <c r="C571" s="11"/>
      <c r="D571" s="315"/>
      <c r="E571" s="315"/>
      <c r="F571" s="11"/>
      <c r="G571" s="11"/>
      <c r="H571" s="11"/>
    </row>
    <row r="572" spans="3:8" ht="12.5">
      <c r="C572" s="11"/>
      <c r="D572" s="315"/>
      <c r="E572" s="315"/>
      <c r="F572" s="11"/>
      <c r="G572" s="11"/>
      <c r="H572" s="11"/>
    </row>
    <row r="573" spans="3:8" ht="12.5">
      <c r="C573" s="11"/>
      <c r="D573" s="315"/>
      <c r="E573" s="315"/>
      <c r="F573" s="11"/>
      <c r="G573" s="11"/>
      <c r="H573" s="11"/>
    </row>
    <row r="574" spans="3:8" ht="12.5">
      <c r="C574" s="11"/>
      <c r="D574" s="315"/>
      <c r="E574" s="315"/>
      <c r="F574" s="11"/>
      <c r="G574" s="11"/>
      <c r="H574" s="11"/>
    </row>
    <row r="575" spans="3:8" ht="12.5">
      <c r="C575" s="11"/>
      <c r="D575" s="315"/>
      <c r="E575" s="315"/>
      <c r="F575" s="11"/>
      <c r="G575" s="11"/>
      <c r="H575" s="11"/>
    </row>
    <row r="576" spans="3:8" ht="12.5">
      <c r="C576" s="11"/>
      <c r="D576" s="315"/>
      <c r="E576" s="315"/>
      <c r="F576" s="11"/>
      <c r="G576" s="11"/>
      <c r="H576" s="11"/>
    </row>
    <row r="577" spans="3:8" ht="12.5">
      <c r="C577" s="11"/>
      <c r="D577" s="315"/>
      <c r="E577" s="315"/>
      <c r="F577" s="11"/>
      <c r="G577" s="11"/>
      <c r="H577" s="11"/>
    </row>
    <row r="578" spans="3:8" ht="12.5">
      <c r="C578" s="11"/>
      <c r="D578" s="315"/>
      <c r="E578" s="315"/>
      <c r="F578" s="11"/>
      <c r="G578" s="11"/>
      <c r="H578" s="11"/>
    </row>
    <row r="579" spans="3:8" ht="12.5">
      <c r="C579" s="11"/>
      <c r="D579" s="315"/>
      <c r="E579" s="315"/>
      <c r="F579" s="11"/>
      <c r="G579" s="11"/>
      <c r="H579" s="11"/>
    </row>
    <row r="580" spans="3:8" ht="12.5">
      <c r="C580" s="11"/>
      <c r="D580" s="315"/>
      <c r="E580" s="315"/>
      <c r="F580" s="11"/>
      <c r="G580" s="11"/>
      <c r="H580" s="11"/>
    </row>
    <row r="581" spans="3:8" ht="12.5">
      <c r="C581" s="11"/>
      <c r="D581" s="315"/>
      <c r="E581" s="315"/>
      <c r="F581" s="11"/>
      <c r="G581" s="11"/>
      <c r="H581" s="11"/>
    </row>
    <row r="582" spans="3:8" ht="12.5">
      <c r="C582" s="11"/>
      <c r="D582" s="315"/>
      <c r="E582" s="315"/>
      <c r="F582" s="11"/>
      <c r="G582" s="11"/>
      <c r="H582" s="11"/>
    </row>
    <row r="583" spans="3:8" ht="12.5">
      <c r="C583" s="11"/>
      <c r="D583" s="315"/>
      <c r="E583" s="315"/>
      <c r="F583" s="11"/>
      <c r="G583" s="11"/>
      <c r="H583" s="11"/>
    </row>
    <row r="584" spans="3:8" ht="12.5">
      <c r="C584" s="11"/>
      <c r="D584" s="315"/>
      <c r="E584" s="315"/>
      <c r="F584" s="11"/>
      <c r="G584" s="11"/>
      <c r="H584" s="11"/>
    </row>
    <row r="585" spans="3:8" ht="12.5">
      <c r="C585" s="11"/>
      <c r="D585" s="315"/>
      <c r="E585" s="315"/>
      <c r="F585" s="11"/>
      <c r="G585" s="11"/>
      <c r="H585" s="11"/>
    </row>
    <row r="586" spans="3:8" ht="12.5">
      <c r="C586" s="11"/>
      <c r="D586" s="315"/>
      <c r="E586" s="315"/>
      <c r="F586" s="11"/>
      <c r="G586" s="11"/>
      <c r="H586" s="11"/>
    </row>
    <row r="587" spans="3:8" ht="12.5">
      <c r="C587" s="11"/>
      <c r="D587" s="315"/>
      <c r="E587" s="315"/>
      <c r="F587" s="11"/>
      <c r="G587" s="11"/>
      <c r="H587" s="11"/>
    </row>
    <row r="588" spans="3:8" ht="12.5">
      <c r="C588" s="11"/>
      <c r="D588" s="315"/>
      <c r="E588" s="315"/>
      <c r="F588" s="11"/>
      <c r="G588" s="11"/>
      <c r="H588" s="11"/>
    </row>
    <row r="589" spans="3:8" ht="12.5">
      <c r="C589" s="11"/>
      <c r="D589" s="315"/>
      <c r="E589" s="315"/>
      <c r="F589" s="11"/>
      <c r="G589" s="11"/>
      <c r="H589" s="11"/>
    </row>
    <row r="590" spans="3:8" ht="12.5">
      <c r="C590" s="11"/>
      <c r="D590" s="315"/>
      <c r="E590" s="315"/>
      <c r="F590" s="11"/>
      <c r="G590" s="11"/>
      <c r="H590" s="11"/>
    </row>
    <row r="591" spans="3:8" ht="12.5">
      <c r="C591" s="11"/>
      <c r="D591" s="315"/>
      <c r="E591" s="315"/>
      <c r="F591" s="11"/>
      <c r="G591" s="11"/>
      <c r="H591" s="11"/>
    </row>
    <row r="592" spans="3:8" ht="12.5">
      <c r="C592" s="11"/>
      <c r="D592" s="315"/>
      <c r="E592" s="315"/>
      <c r="F592" s="11"/>
      <c r="G592" s="11"/>
      <c r="H592" s="11"/>
    </row>
    <row r="593" spans="3:8" ht="12.5">
      <c r="C593" s="11"/>
      <c r="D593" s="315"/>
      <c r="E593" s="315"/>
      <c r="F593" s="11"/>
      <c r="G593" s="11"/>
      <c r="H593" s="11"/>
    </row>
    <row r="594" spans="3:8" ht="12.5">
      <c r="C594" s="11"/>
      <c r="D594" s="315"/>
      <c r="E594" s="315"/>
      <c r="F594" s="11"/>
      <c r="G594" s="11"/>
      <c r="H594" s="11"/>
    </row>
    <row r="595" spans="3:8" ht="12.5">
      <c r="C595" s="11"/>
      <c r="D595" s="315"/>
      <c r="E595" s="315"/>
      <c r="F595" s="11"/>
      <c r="G595" s="11"/>
      <c r="H595" s="11"/>
    </row>
    <row r="596" spans="3:8" ht="12.5">
      <c r="C596" s="11"/>
      <c r="D596" s="315"/>
      <c r="E596" s="315"/>
      <c r="F596" s="11"/>
      <c r="G596" s="11"/>
      <c r="H596" s="11"/>
    </row>
    <row r="597" spans="3:8" ht="12.5">
      <c r="C597" s="11"/>
      <c r="D597" s="315"/>
      <c r="E597" s="315"/>
      <c r="F597" s="11"/>
      <c r="G597" s="11"/>
      <c r="H597" s="11"/>
    </row>
    <row r="598" spans="3:8" ht="12.5">
      <c r="C598" s="11"/>
      <c r="D598" s="315"/>
      <c r="E598" s="315"/>
      <c r="F598" s="11"/>
      <c r="G598" s="11"/>
      <c r="H598" s="11"/>
    </row>
    <row r="599" spans="3:8" ht="12.5">
      <c r="C599" s="11"/>
      <c r="D599" s="315"/>
      <c r="E599" s="315"/>
      <c r="F599" s="11"/>
      <c r="G599" s="11"/>
      <c r="H599" s="11"/>
    </row>
    <row r="600" spans="3:8" ht="12.5">
      <c r="C600" s="11"/>
      <c r="D600" s="315"/>
      <c r="E600" s="315"/>
      <c r="F600" s="11"/>
      <c r="G600" s="11"/>
      <c r="H600" s="11"/>
    </row>
    <row r="601" spans="3:8" ht="12.5">
      <c r="C601" s="11"/>
      <c r="D601" s="315"/>
      <c r="E601" s="315"/>
      <c r="F601" s="11"/>
      <c r="G601" s="11"/>
      <c r="H601" s="11"/>
    </row>
    <row r="602" spans="3:8" ht="12.5">
      <c r="C602" s="11"/>
      <c r="D602" s="315"/>
      <c r="E602" s="315"/>
      <c r="F602" s="11"/>
      <c r="G602" s="11"/>
      <c r="H602" s="11"/>
    </row>
    <row r="603" spans="3:8" ht="12.5">
      <c r="C603" s="11"/>
      <c r="D603" s="315"/>
      <c r="E603" s="315"/>
      <c r="F603" s="11"/>
      <c r="G603" s="11"/>
      <c r="H603" s="11"/>
    </row>
    <row r="604" spans="3:8" ht="12.5">
      <c r="C604" s="11"/>
      <c r="D604" s="315"/>
      <c r="E604" s="315"/>
      <c r="F604" s="11"/>
      <c r="G604" s="11"/>
      <c r="H604" s="11"/>
    </row>
    <row r="605" spans="3:8" ht="12.5">
      <c r="C605" s="11"/>
      <c r="D605" s="315"/>
      <c r="E605" s="315"/>
      <c r="F605" s="11"/>
      <c r="G605" s="11"/>
      <c r="H605" s="11"/>
    </row>
    <row r="606" spans="3:8" ht="12.5">
      <c r="C606" s="11"/>
      <c r="D606" s="315"/>
      <c r="E606" s="315"/>
      <c r="F606" s="11"/>
      <c r="G606" s="11"/>
      <c r="H606" s="11"/>
    </row>
    <row r="607" spans="3:8" ht="12.5">
      <c r="C607" s="11"/>
      <c r="D607" s="315"/>
      <c r="E607" s="315"/>
      <c r="F607" s="11"/>
      <c r="G607" s="11"/>
      <c r="H607" s="11"/>
    </row>
    <row r="608" spans="3:8" ht="12.5">
      <c r="C608" s="11"/>
      <c r="D608" s="315"/>
      <c r="E608" s="315"/>
      <c r="F608" s="11"/>
      <c r="G608" s="11"/>
      <c r="H608" s="11"/>
    </row>
    <row r="609" spans="3:8" ht="12.5">
      <c r="C609" s="11"/>
      <c r="D609" s="315"/>
      <c r="E609" s="315"/>
      <c r="F609" s="11"/>
      <c r="G609" s="11"/>
      <c r="H609" s="11"/>
    </row>
    <row r="610" spans="3:8" ht="12.5">
      <c r="C610" s="11"/>
      <c r="D610" s="315"/>
      <c r="E610" s="315"/>
      <c r="F610" s="11"/>
      <c r="G610" s="11"/>
      <c r="H610" s="11"/>
    </row>
    <row r="611" spans="3:8" ht="12.5">
      <c r="C611" s="11"/>
      <c r="D611" s="315"/>
      <c r="E611" s="315"/>
      <c r="F611" s="11"/>
      <c r="G611" s="11"/>
      <c r="H611" s="11"/>
    </row>
    <row r="612" spans="3:8" ht="12.5">
      <c r="C612" s="11"/>
      <c r="D612" s="315"/>
      <c r="E612" s="315"/>
      <c r="F612" s="11"/>
      <c r="G612" s="11"/>
      <c r="H612" s="11"/>
    </row>
    <row r="613" spans="3:8" ht="12.5">
      <c r="C613" s="11"/>
      <c r="D613" s="315"/>
      <c r="E613" s="315"/>
      <c r="F613" s="11"/>
      <c r="G613" s="11"/>
      <c r="H613" s="11"/>
    </row>
    <row r="614" spans="3:8" ht="12.5">
      <c r="C614" s="11"/>
      <c r="D614" s="315"/>
      <c r="E614" s="315"/>
      <c r="F614" s="11"/>
      <c r="G614" s="11"/>
      <c r="H614" s="11"/>
    </row>
    <row r="615" spans="3:8" ht="12.5">
      <c r="C615" s="11"/>
      <c r="D615" s="315"/>
      <c r="E615" s="315"/>
      <c r="F615" s="11"/>
      <c r="G615" s="11"/>
      <c r="H615" s="11"/>
    </row>
    <row r="616" spans="3:8" ht="12.5">
      <c r="C616" s="11"/>
      <c r="D616" s="315"/>
      <c r="E616" s="315"/>
      <c r="F616" s="11"/>
      <c r="G616" s="11"/>
      <c r="H616" s="11"/>
    </row>
    <row r="617" spans="3:8" ht="12.5">
      <c r="C617" s="11"/>
      <c r="D617" s="315"/>
      <c r="E617" s="315"/>
      <c r="F617" s="11"/>
      <c r="G617" s="11"/>
      <c r="H617" s="11"/>
    </row>
    <row r="618" spans="3:8" ht="12.5">
      <c r="C618" s="11"/>
      <c r="D618" s="315"/>
      <c r="E618" s="315"/>
      <c r="F618" s="11"/>
      <c r="G618" s="11"/>
      <c r="H618" s="11"/>
    </row>
    <row r="619" spans="3:8" ht="12.5">
      <c r="C619" s="11"/>
      <c r="D619" s="315"/>
      <c r="E619" s="315"/>
      <c r="F619" s="11"/>
      <c r="G619" s="11"/>
      <c r="H619" s="11"/>
    </row>
    <row r="620" spans="3:8" ht="12.5">
      <c r="C620" s="11"/>
      <c r="D620" s="315"/>
      <c r="E620" s="315"/>
      <c r="F620" s="11"/>
      <c r="G620" s="11"/>
      <c r="H620" s="11"/>
    </row>
    <row r="621" spans="3:8" ht="12.5">
      <c r="C621" s="11"/>
      <c r="D621" s="315"/>
      <c r="E621" s="315"/>
      <c r="F621" s="11"/>
      <c r="G621" s="11"/>
      <c r="H621" s="11"/>
    </row>
    <row r="622" spans="3:8" ht="12.5">
      <c r="C622" s="11"/>
      <c r="D622" s="315"/>
      <c r="E622" s="315"/>
      <c r="F622" s="11"/>
      <c r="G622" s="11"/>
      <c r="H622" s="11"/>
    </row>
    <row r="623" spans="3:8" ht="12.5">
      <c r="C623" s="11"/>
      <c r="D623" s="315"/>
      <c r="E623" s="315"/>
      <c r="F623" s="11"/>
      <c r="G623" s="11"/>
      <c r="H623" s="11"/>
    </row>
    <row r="624" spans="3:8" ht="12.5">
      <c r="C624" s="11"/>
      <c r="D624" s="315"/>
      <c r="E624" s="315"/>
      <c r="F624" s="11"/>
      <c r="G624" s="11"/>
      <c r="H624" s="11"/>
    </row>
    <row r="625" spans="3:8" ht="12.5">
      <c r="C625" s="11"/>
      <c r="D625" s="315"/>
      <c r="E625" s="315"/>
      <c r="F625" s="11"/>
      <c r="G625" s="11"/>
      <c r="H625" s="11"/>
    </row>
    <row r="626" spans="3:8" ht="12.5">
      <c r="C626" s="11"/>
      <c r="D626" s="315"/>
      <c r="E626" s="315"/>
      <c r="F626" s="11"/>
      <c r="G626" s="11"/>
      <c r="H626" s="11"/>
    </row>
    <row r="627" spans="3:8" ht="12.5">
      <c r="C627" s="11"/>
      <c r="D627" s="315"/>
      <c r="E627" s="315"/>
      <c r="F627" s="11"/>
      <c r="G627" s="11"/>
      <c r="H627" s="11"/>
    </row>
    <row r="628" spans="3:8" ht="12.5">
      <c r="C628" s="11"/>
      <c r="D628" s="315"/>
      <c r="E628" s="315"/>
      <c r="F628" s="11"/>
      <c r="G628" s="11"/>
      <c r="H628" s="11"/>
    </row>
    <row r="629" spans="3:8" ht="12.5">
      <c r="C629" s="11"/>
      <c r="D629" s="315"/>
      <c r="E629" s="315"/>
      <c r="F629" s="11"/>
      <c r="G629" s="11"/>
      <c r="H629" s="11"/>
    </row>
    <row r="630" spans="3:8" ht="12.5">
      <c r="C630" s="11"/>
      <c r="D630" s="315"/>
      <c r="E630" s="315"/>
      <c r="F630" s="11"/>
      <c r="G630" s="11"/>
      <c r="H630" s="11"/>
    </row>
    <row r="631" spans="3:8" ht="12.5">
      <c r="C631" s="11"/>
      <c r="D631" s="315"/>
      <c r="E631" s="315"/>
      <c r="F631" s="11"/>
      <c r="G631" s="11"/>
      <c r="H631" s="11"/>
    </row>
    <row r="632" spans="3:8" ht="12.5">
      <c r="C632" s="11"/>
      <c r="D632" s="315"/>
      <c r="E632" s="315"/>
      <c r="F632" s="11"/>
      <c r="G632" s="11"/>
      <c r="H632" s="11"/>
    </row>
    <row r="633" spans="3:8" ht="12.5">
      <c r="C633" s="11"/>
      <c r="D633" s="315"/>
      <c r="E633" s="315"/>
      <c r="F633" s="11"/>
      <c r="G633" s="11"/>
      <c r="H633" s="11"/>
    </row>
    <row r="634" spans="3:8" ht="12.5">
      <c r="C634" s="11"/>
      <c r="D634" s="315"/>
      <c r="E634" s="315"/>
      <c r="F634" s="11"/>
      <c r="G634" s="11"/>
      <c r="H634" s="11"/>
    </row>
    <row r="635" spans="3:8" ht="12.5">
      <c r="C635" s="11"/>
      <c r="D635" s="315"/>
      <c r="E635" s="315"/>
      <c r="F635" s="11"/>
      <c r="G635" s="11"/>
      <c r="H635" s="11"/>
    </row>
    <row r="636" spans="3:8" ht="12.5">
      <c r="C636" s="11"/>
      <c r="D636" s="315"/>
      <c r="E636" s="315"/>
      <c r="F636" s="11"/>
      <c r="G636" s="11"/>
      <c r="H636" s="11"/>
    </row>
    <row r="637" spans="3:8" ht="12.5">
      <c r="C637" s="11"/>
      <c r="D637" s="315"/>
      <c r="E637" s="315"/>
      <c r="F637" s="11"/>
      <c r="G637" s="11"/>
      <c r="H637" s="11"/>
    </row>
    <row r="638" spans="3:8" ht="12.5">
      <c r="C638" s="11"/>
      <c r="D638" s="315"/>
      <c r="E638" s="315"/>
      <c r="F638" s="11"/>
      <c r="G638" s="11"/>
      <c r="H638" s="11"/>
    </row>
    <row r="639" spans="3:8" ht="12.5">
      <c r="C639" s="11"/>
      <c r="D639" s="315"/>
      <c r="E639" s="315"/>
      <c r="F639" s="11"/>
      <c r="G639" s="11"/>
      <c r="H639" s="11"/>
    </row>
    <row r="640" spans="3:8" ht="12.5">
      <c r="C640" s="11"/>
      <c r="D640" s="315"/>
      <c r="E640" s="315"/>
      <c r="F640" s="11"/>
      <c r="G640" s="11"/>
      <c r="H640" s="11"/>
    </row>
    <row r="641" spans="3:8" ht="12.5">
      <c r="C641" s="11"/>
      <c r="D641" s="315"/>
      <c r="E641" s="315"/>
      <c r="F641" s="11"/>
      <c r="G641" s="11"/>
      <c r="H641" s="11"/>
    </row>
    <row r="642" spans="3:8" ht="12.5">
      <c r="C642" s="11"/>
      <c r="D642" s="315"/>
      <c r="E642" s="315"/>
      <c r="F642" s="11"/>
      <c r="G642" s="11"/>
      <c r="H642" s="11"/>
    </row>
    <row r="643" spans="3:8" ht="12.5">
      <c r="C643" s="11"/>
      <c r="D643" s="315"/>
      <c r="E643" s="315"/>
      <c r="F643" s="11"/>
      <c r="G643" s="11"/>
      <c r="H643" s="11"/>
    </row>
    <row r="644" spans="3:8" ht="12.5">
      <c r="C644" s="11"/>
      <c r="D644" s="315"/>
      <c r="E644" s="315"/>
      <c r="F644" s="11"/>
      <c r="G644" s="11"/>
      <c r="H644" s="11"/>
    </row>
    <row r="645" spans="3:8" ht="12.5">
      <c r="C645" s="11"/>
      <c r="D645" s="315"/>
      <c r="E645" s="315"/>
      <c r="F645" s="11"/>
      <c r="G645" s="11"/>
      <c r="H645" s="11"/>
    </row>
    <row r="646" spans="3:8" ht="12.5">
      <c r="C646" s="11"/>
      <c r="D646" s="315"/>
      <c r="E646" s="315"/>
      <c r="F646" s="11"/>
      <c r="G646" s="11"/>
      <c r="H646" s="11"/>
    </row>
    <row r="647" spans="3:8" ht="12.5">
      <c r="C647" s="11"/>
      <c r="D647" s="315"/>
      <c r="E647" s="315"/>
      <c r="F647" s="11"/>
      <c r="G647" s="11"/>
      <c r="H647" s="11"/>
    </row>
    <row r="648" spans="3:8" ht="12.5">
      <c r="C648" s="11"/>
      <c r="D648" s="315"/>
      <c r="E648" s="315"/>
      <c r="F648" s="11"/>
      <c r="G648" s="11"/>
      <c r="H648" s="11"/>
    </row>
    <row r="649" spans="3:8" ht="12.5">
      <c r="C649" s="11"/>
      <c r="D649" s="315"/>
      <c r="E649" s="315"/>
      <c r="F649" s="11"/>
      <c r="G649" s="11"/>
      <c r="H649" s="11"/>
    </row>
    <row r="650" spans="3:8" ht="12.5">
      <c r="C650" s="11"/>
      <c r="D650" s="315"/>
      <c r="E650" s="315"/>
      <c r="F650" s="11"/>
      <c r="G650" s="11"/>
      <c r="H650" s="11"/>
    </row>
    <row r="651" spans="3:8" ht="12.5">
      <c r="C651" s="11"/>
      <c r="D651" s="315"/>
      <c r="E651" s="315"/>
      <c r="F651" s="11"/>
      <c r="G651" s="11"/>
      <c r="H651" s="11"/>
    </row>
    <row r="652" spans="3:8" ht="12.5">
      <c r="C652" s="11"/>
      <c r="D652" s="315"/>
      <c r="E652" s="315"/>
      <c r="F652" s="11"/>
      <c r="G652" s="11"/>
      <c r="H652" s="11"/>
    </row>
    <row r="653" spans="3:8" ht="12.5">
      <c r="C653" s="11"/>
      <c r="D653" s="315"/>
      <c r="E653" s="315"/>
      <c r="F653" s="11"/>
      <c r="G653" s="11"/>
      <c r="H653" s="11"/>
    </row>
    <row r="654" spans="3:8" ht="12.5">
      <c r="C654" s="11"/>
      <c r="D654" s="315"/>
      <c r="E654" s="315"/>
      <c r="F654" s="11"/>
      <c r="G654" s="11"/>
      <c r="H654" s="11"/>
    </row>
    <row r="655" spans="3:8" ht="12.5">
      <c r="C655" s="11"/>
      <c r="D655" s="315"/>
      <c r="E655" s="315"/>
      <c r="F655" s="11"/>
      <c r="G655" s="11"/>
      <c r="H655" s="11"/>
    </row>
    <row r="656" spans="3:8" ht="12.5">
      <c r="C656" s="11"/>
      <c r="D656" s="315"/>
      <c r="E656" s="315"/>
      <c r="F656" s="11"/>
      <c r="G656" s="11"/>
      <c r="H656" s="11"/>
    </row>
    <row r="657" spans="3:8" ht="12.5">
      <c r="C657" s="11"/>
      <c r="D657" s="315"/>
      <c r="E657" s="315"/>
      <c r="F657" s="11"/>
      <c r="G657" s="11"/>
      <c r="H657" s="11"/>
    </row>
    <row r="658" spans="3:8" ht="12.5">
      <c r="C658" s="11"/>
      <c r="D658" s="315"/>
      <c r="E658" s="315"/>
      <c r="F658" s="11"/>
      <c r="G658" s="11"/>
      <c r="H658" s="11"/>
    </row>
    <row r="659" spans="3:8" ht="12.5">
      <c r="C659" s="11"/>
      <c r="D659" s="315"/>
      <c r="E659" s="315"/>
      <c r="F659" s="11"/>
      <c r="G659" s="11"/>
      <c r="H659" s="11"/>
    </row>
    <row r="660" spans="3:8" ht="12.5">
      <c r="C660" s="11"/>
      <c r="D660" s="315"/>
      <c r="E660" s="315"/>
      <c r="F660" s="11"/>
      <c r="G660" s="11"/>
      <c r="H660" s="11"/>
    </row>
    <row r="661" spans="3:8" ht="12.5">
      <c r="C661" s="11"/>
      <c r="D661" s="315"/>
      <c r="E661" s="315"/>
      <c r="F661" s="11"/>
      <c r="G661" s="11"/>
      <c r="H661" s="11"/>
    </row>
    <row r="662" spans="3:8" ht="12.5">
      <c r="C662" s="11"/>
      <c r="D662" s="315"/>
      <c r="E662" s="315"/>
      <c r="F662" s="11"/>
      <c r="G662" s="11"/>
      <c r="H662" s="11"/>
    </row>
    <row r="663" spans="3:8" ht="12.5">
      <c r="C663" s="11"/>
      <c r="D663" s="315"/>
      <c r="E663" s="315"/>
      <c r="F663" s="11"/>
      <c r="G663" s="11"/>
      <c r="H663" s="11"/>
    </row>
    <row r="664" spans="3:8" ht="12.5">
      <c r="C664" s="11"/>
      <c r="D664" s="315"/>
      <c r="E664" s="315"/>
      <c r="F664" s="11"/>
      <c r="G664" s="11"/>
      <c r="H664" s="11"/>
    </row>
    <row r="665" spans="3:8" ht="12.5">
      <c r="C665" s="11"/>
      <c r="D665" s="315"/>
      <c r="E665" s="315"/>
      <c r="F665" s="11"/>
      <c r="G665" s="11"/>
      <c r="H665" s="11"/>
    </row>
    <row r="666" spans="3:8" ht="12.5">
      <c r="C666" s="11"/>
      <c r="D666" s="315"/>
      <c r="E666" s="315"/>
      <c r="F666" s="11"/>
      <c r="G666" s="11"/>
      <c r="H666" s="11"/>
    </row>
    <row r="667" spans="3:8" ht="12.5">
      <c r="C667" s="11"/>
      <c r="D667" s="315"/>
      <c r="E667" s="315"/>
      <c r="F667" s="11"/>
      <c r="G667" s="11"/>
      <c r="H667" s="11"/>
    </row>
    <row r="668" spans="3:8" ht="12.5">
      <c r="C668" s="11"/>
      <c r="D668" s="315"/>
      <c r="E668" s="315"/>
      <c r="F668" s="11"/>
      <c r="G668" s="11"/>
      <c r="H668" s="11"/>
    </row>
    <row r="669" spans="3:8" ht="12.5">
      <c r="C669" s="11"/>
      <c r="D669" s="315"/>
      <c r="E669" s="315"/>
      <c r="F669" s="11"/>
      <c r="G669" s="11"/>
      <c r="H669" s="11"/>
    </row>
    <row r="670" spans="3:8" ht="12.5">
      <c r="C670" s="11"/>
      <c r="D670" s="315"/>
      <c r="E670" s="315"/>
      <c r="F670" s="11"/>
      <c r="G670" s="11"/>
      <c r="H670" s="11"/>
    </row>
    <row r="671" spans="3:8" ht="12.5">
      <c r="C671" s="11"/>
      <c r="D671" s="315"/>
      <c r="E671" s="315"/>
      <c r="F671" s="11"/>
      <c r="G671" s="11"/>
      <c r="H671" s="11"/>
    </row>
    <row r="672" spans="3:8" ht="12.5">
      <c r="C672" s="11"/>
      <c r="D672" s="315"/>
      <c r="E672" s="315"/>
      <c r="F672" s="11"/>
      <c r="G672" s="11"/>
      <c r="H672" s="11"/>
    </row>
    <row r="673" spans="3:8" ht="12.5">
      <c r="C673" s="11"/>
      <c r="D673" s="315"/>
      <c r="E673" s="315"/>
      <c r="F673" s="11"/>
      <c r="G673" s="11"/>
      <c r="H673" s="11"/>
    </row>
    <row r="674" spans="3:8" ht="12.5">
      <c r="C674" s="11"/>
      <c r="D674" s="315"/>
      <c r="E674" s="315"/>
      <c r="F674" s="11"/>
      <c r="G674" s="11"/>
      <c r="H674" s="11"/>
    </row>
    <row r="675" spans="3:8" ht="12.5">
      <c r="C675" s="11"/>
      <c r="D675" s="315"/>
      <c r="E675" s="315"/>
      <c r="F675" s="11"/>
      <c r="G675" s="11"/>
      <c r="H675" s="11"/>
    </row>
    <row r="676" spans="3:8" ht="12.5">
      <c r="C676" s="11"/>
      <c r="D676" s="315"/>
      <c r="E676" s="315"/>
      <c r="F676" s="11"/>
      <c r="G676" s="11"/>
      <c r="H676" s="11"/>
    </row>
    <row r="677" spans="3:8" ht="12.5">
      <c r="C677" s="11"/>
      <c r="D677" s="315"/>
      <c r="E677" s="315"/>
      <c r="F677" s="11"/>
      <c r="G677" s="11"/>
      <c r="H677" s="11"/>
    </row>
    <row r="678" spans="3:8" ht="12.5">
      <c r="C678" s="11"/>
      <c r="D678" s="315"/>
      <c r="E678" s="315"/>
      <c r="F678" s="11"/>
      <c r="G678" s="11"/>
      <c r="H678" s="11"/>
    </row>
    <row r="679" spans="3:8" ht="12.5">
      <c r="C679" s="11"/>
      <c r="D679" s="315"/>
      <c r="E679" s="315"/>
      <c r="F679" s="11"/>
      <c r="G679" s="11"/>
      <c r="H679" s="11"/>
    </row>
    <row r="680" spans="3:8" ht="12.5">
      <c r="C680" s="11"/>
      <c r="D680" s="315"/>
      <c r="E680" s="315"/>
      <c r="F680" s="11"/>
      <c r="G680" s="11"/>
      <c r="H680" s="11"/>
    </row>
    <row r="681" spans="3:8" ht="12.5">
      <c r="C681" s="11"/>
      <c r="D681" s="315"/>
      <c r="E681" s="315"/>
      <c r="F681" s="11"/>
      <c r="G681" s="11"/>
      <c r="H681" s="11"/>
    </row>
    <row r="682" spans="3:8" ht="12.5">
      <c r="C682" s="11"/>
      <c r="D682" s="315"/>
      <c r="E682" s="315"/>
      <c r="F682" s="11"/>
      <c r="G682" s="11"/>
      <c r="H682" s="11"/>
    </row>
    <row r="683" spans="3:8" ht="12.5">
      <c r="C683" s="11"/>
      <c r="D683" s="315"/>
      <c r="E683" s="315"/>
      <c r="F683" s="11"/>
      <c r="G683" s="11"/>
      <c r="H683" s="11"/>
    </row>
    <row r="684" spans="3:8" ht="12.5">
      <c r="C684" s="11"/>
      <c r="D684" s="315"/>
      <c r="E684" s="315"/>
      <c r="F684" s="11"/>
      <c r="G684" s="11"/>
      <c r="H684" s="11"/>
    </row>
    <row r="685" spans="3:8" ht="12.5">
      <c r="C685" s="11"/>
      <c r="D685" s="315"/>
      <c r="E685" s="315"/>
      <c r="F685" s="11"/>
      <c r="G685" s="11"/>
      <c r="H685" s="11"/>
    </row>
    <row r="686" spans="3:8" ht="12.5">
      <c r="C686" s="11"/>
      <c r="D686" s="315"/>
      <c r="E686" s="315"/>
      <c r="F686" s="11"/>
      <c r="G686" s="11"/>
      <c r="H686" s="11"/>
    </row>
    <row r="687" spans="3:8" ht="12.5">
      <c r="C687" s="11"/>
      <c r="D687" s="315"/>
      <c r="E687" s="315"/>
      <c r="F687" s="11"/>
      <c r="G687" s="11"/>
      <c r="H687" s="11"/>
    </row>
    <row r="688" spans="3:8" ht="12.5">
      <c r="C688" s="11"/>
      <c r="D688" s="315"/>
      <c r="E688" s="315"/>
      <c r="F688" s="11"/>
      <c r="G688" s="11"/>
      <c r="H688" s="11"/>
    </row>
    <row r="689" spans="3:8" ht="12.5">
      <c r="C689" s="11"/>
      <c r="D689" s="315"/>
      <c r="E689" s="315"/>
      <c r="F689" s="11"/>
      <c r="G689" s="11"/>
      <c r="H689" s="11"/>
    </row>
    <row r="690" spans="3:8" ht="12.5">
      <c r="C690" s="11"/>
      <c r="D690" s="315"/>
      <c r="E690" s="315"/>
      <c r="F690" s="11"/>
      <c r="G690" s="11"/>
      <c r="H690" s="11"/>
    </row>
    <row r="691" spans="3:8" ht="12.5">
      <c r="C691" s="11"/>
      <c r="D691" s="315"/>
      <c r="E691" s="315"/>
      <c r="F691" s="11"/>
      <c r="G691" s="11"/>
      <c r="H691" s="11"/>
    </row>
    <row r="692" spans="3:8" ht="12.5">
      <c r="C692" s="11"/>
      <c r="D692" s="315"/>
      <c r="E692" s="315"/>
      <c r="F692" s="11"/>
      <c r="G692" s="11"/>
      <c r="H692" s="11"/>
    </row>
    <row r="693" spans="3:8" ht="12.5">
      <c r="C693" s="11"/>
      <c r="D693" s="315"/>
      <c r="E693" s="315"/>
      <c r="F693" s="11"/>
      <c r="G693" s="11"/>
      <c r="H693" s="11"/>
    </row>
    <row r="694" spans="3:8" ht="12.5">
      <c r="C694" s="11"/>
      <c r="D694" s="315"/>
      <c r="E694" s="315"/>
      <c r="F694" s="11"/>
      <c r="G694" s="11"/>
      <c r="H694" s="11"/>
    </row>
    <row r="695" spans="3:8" ht="12.5">
      <c r="C695" s="11"/>
      <c r="D695" s="315"/>
      <c r="E695" s="315"/>
      <c r="F695" s="11"/>
      <c r="G695" s="11"/>
      <c r="H695" s="11"/>
    </row>
    <row r="696" spans="3:8" ht="12.5">
      <c r="C696" s="11"/>
      <c r="D696" s="315"/>
      <c r="E696" s="315"/>
      <c r="F696" s="11"/>
      <c r="G696" s="11"/>
      <c r="H696" s="11"/>
    </row>
    <row r="697" spans="3:8" ht="12.5">
      <c r="C697" s="11"/>
      <c r="D697" s="315"/>
      <c r="E697" s="315"/>
      <c r="F697" s="11"/>
      <c r="G697" s="11"/>
      <c r="H697" s="11"/>
    </row>
    <row r="698" spans="3:8" ht="12.5">
      <c r="C698" s="11"/>
      <c r="D698" s="315"/>
      <c r="E698" s="315"/>
      <c r="F698" s="11"/>
      <c r="G698" s="11"/>
      <c r="H698" s="11"/>
    </row>
    <row r="699" spans="3:8" ht="12.5">
      <c r="C699" s="11"/>
      <c r="D699" s="315"/>
      <c r="E699" s="315"/>
      <c r="F699" s="11"/>
      <c r="G699" s="11"/>
      <c r="H699" s="11"/>
    </row>
    <row r="700" spans="3:8" ht="12.5">
      <c r="C700" s="11"/>
      <c r="D700" s="315"/>
      <c r="E700" s="315"/>
      <c r="F700" s="11"/>
      <c r="G700" s="11"/>
      <c r="H700" s="11"/>
    </row>
    <row r="701" spans="3:8" ht="12.5">
      <c r="C701" s="11"/>
      <c r="D701" s="315"/>
      <c r="E701" s="315"/>
      <c r="F701" s="11"/>
      <c r="G701" s="11"/>
      <c r="H701" s="11"/>
    </row>
    <row r="702" spans="3:8" ht="12.5">
      <c r="C702" s="11"/>
      <c r="D702" s="315"/>
      <c r="E702" s="315"/>
      <c r="F702" s="11"/>
      <c r="G702" s="11"/>
      <c r="H702" s="11"/>
    </row>
    <row r="703" spans="3:8" ht="12.5">
      <c r="C703" s="11"/>
      <c r="D703" s="315"/>
      <c r="E703" s="315"/>
      <c r="F703" s="11"/>
      <c r="G703" s="11"/>
      <c r="H703" s="11"/>
    </row>
    <row r="704" spans="3:8" ht="12.5">
      <c r="C704" s="11"/>
      <c r="D704" s="315"/>
      <c r="E704" s="315"/>
      <c r="F704" s="11"/>
      <c r="G704" s="11"/>
      <c r="H704" s="11"/>
    </row>
    <row r="705" spans="3:8" ht="12.5">
      <c r="C705" s="11"/>
      <c r="D705" s="315"/>
      <c r="E705" s="315"/>
      <c r="F705" s="11"/>
      <c r="G705" s="11"/>
      <c r="H705" s="11"/>
    </row>
    <row r="706" spans="3:8" ht="12.5">
      <c r="C706" s="11"/>
      <c r="D706" s="315"/>
      <c r="E706" s="315"/>
      <c r="F706" s="11"/>
      <c r="G706" s="11"/>
      <c r="H706" s="11"/>
    </row>
    <row r="707" spans="3:8" ht="12.5">
      <c r="C707" s="11"/>
      <c r="D707" s="315"/>
      <c r="E707" s="315"/>
      <c r="F707" s="11"/>
      <c r="G707" s="11"/>
      <c r="H707" s="11"/>
    </row>
    <row r="708" spans="3:8" ht="12.5">
      <c r="C708" s="11"/>
      <c r="D708" s="315"/>
      <c r="E708" s="315"/>
      <c r="F708" s="11"/>
      <c r="G708" s="11"/>
      <c r="H708" s="11"/>
    </row>
    <row r="709" spans="3:8" ht="12.5">
      <c r="C709" s="11"/>
      <c r="D709" s="315"/>
      <c r="E709" s="315"/>
      <c r="F709" s="11"/>
      <c r="G709" s="11"/>
      <c r="H709" s="11"/>
    </row>
    <row r="710" spans="3:8" ht="12.5">
      <c r="C710" s="11"/>
      <c r="D710" s="315"/>
      <c r="E710" s="315"/>
      <c r="F710" s="11"/>
      <c r="G710" s="11"/>
      <c r="H710" s="11"/>
    </row>
    <row r="711" spans="3:8" ht="12.5">
      <c r="C711" s="11"/>
      <c r="D711" s="315"/>
      <c r="E711" s="315"/>
      <c r="F711" s="11"/>
      <c r="G711" s="11"/>
      <c r="H711" s="11"/>
    </row>
    <row r="712" spans="3:8" ht="12.5">
      <c r="C712" s="11"/>
      <c r="D712" s="315"/>
      <c r="E712" s="315"/>
      <c r="F712" s="11"/>
      <c r="G712" s="11"/>
      <c r="H712" s="11"/>
    </row>
    <row r="713" spans="3:8" ht="12.5">
      <c r="C713" s="11"/>
      <c r="D713" s="315"/>
      <c r="E713" s="315"/>
      <c r="F713" s="11"/>
      <c r="G713" s="11"/>
      <c r="H713" s="11"/>
    </row>
    <row r="714" spans="3:8" ht="12.5">
      <c r="C714" s="11"/>
      <c r="D714" s="315"/>
      <c r="E714" s="315"/>
      <c r="F714" s="11"/>
      <c r="G714" s="11"/>
      <c r="H714" s="11"/>
    </row>
    <row r="715" spans="3:8" ht="12.5">
      <c r="C715" s="11"/>
      <c r="D715" s="315"/>
      <c r="E715" s="315"/>
      <c r="F715" s="11"/>
      <c r="G715" s="11"/>
      <c r="H715" s="11"/>
    </row>
    <row r="716" spans="3:8" ht="12.5">
      <c r="C716" s="11"/>
      <c r="D716" s="315"/>
      <c r="E716" s="315"/>
      <c r="F716" s="11"/>
      <c r="G716" s="11"/>
      <c r="H716" s="11"/>
    </row>
    <row r="717" spans="3:8" ht="12.5">
      <c r="C717" s="11"/>
      <c r="D717" s="315"/>
      <c r="E717" s="315"/>
      <c r="F717" s="11"/>
      <c r="G717" s="11"/>
      <c r="H717" s="11"/>
    </row>
    <row r="718" spans="3:8" ht="12.5">
      <c r="C718" s="11"/>
      <c r="D718" s="315"/>
      <c r="E718" s="315"/>
      <c r="F718" s="11"/>
      <c r="G718" s="11"/>
      <c r="H718" s="11"/>
    </row>
    <row r="719" spans="3:8" ht="12.5">
      <c r="C719" s="11"/>
      <c r="D719" s="315"/>
      <c r="E719" s="315"/>
      <c r="F719" s="11"/>
      <c r="G719" s="11"/>
      <c r="H719" s="11"/>
    </row>
    <row r="720" spans="3:8" ht="12.5">
      <c r="C720" s="11"/>
      <c r="D720" s="315"/>
      <c r="E720" s="315"/>
      <c r="F720" s="11"/>
      <c r="G720" s="11"/>
      <c r="H720" s="11"/>
    </row>
    <row r="721" spans="3:8" ht="12.5">
      <c r="C721" s="11"/>
      <c r="D721" s="315"/>
      <c r="E721" s="315"/>
      <c r="F721" s="11"/>
      <c r="G721" s="11"/>
      <c r="H721" s="11"/>
    </row>
    <row r="722" spans="3:8" ht="12.5">
      <c r="C722" s="11"/>
      <c r="D722" s="315"/>
      <c r="E722" s="315"/>
      <c r="F722" s="11"/>
      <c r="G722" s="11"/>
      <c r="H722" s="11"/>
    </row>
    <row r="723" spans="3:8" ht="12.5">
      <c r="C723" s="11"/>
      <c r="D723" s="315"/>
      <c r="E723" s="315"/>
      <c r="F723" s="11"/>
      <c r="G723" s="11"/>
      <c r="H723" s="11"/>
    </row>
    <row r="724" spans="3:8" ht="12.5">
      <c r="C724" s="11"/>
      <c r="D724" s="315"/>
      <c r="E724" s="315"/>
      <c r="F724" s="11"/>
      <c r="G724" s="11"/>
      <c r="H724" s="11"/>
    </row>
    <row r="725" spans="3:8" ht="12.5">
      <c r="C725" s="11"/>
      <c r="D725" s="315"/>
      <c r="E725" s="315"/>
      <c r="F725" s="11"/>
      <c r="G725" s="11"/>
      <c r="H725" s="11"/>
    </row>
    <row r="726" spans="3:8" ht="12.5">
      <c r="C726" s="11"/>
      <c r="D726" s="315"/>
      <c r="E726" s="315"/>
      <c r="F726" s="11"/>
      <c r="G726" s="11"/>
      <c r="H726" s="11"/>
    </row>
    <row r="727" spans="3:8" ht="12.5">
      <c r="C727" s="11"/>
      <c r="D727" s="315"/>
      <c r="E727" s="315"/>
      <c r="F727" s="11"/>
      <c r="G727" s="11"/>
      <c r="H727" s="11"/>
    </row>
    <row r="728" spans="3:8" ht="12.5">
      <c r="C728" s="11"/>
      <c r="D728" s="315"/>
      <c r="E728" s="315"/>
      <c r="F728" s="11"/>
      <c r="G728" s="11"/>
      <c r="H728" s="11"/>
    </row>
    <row r="729" spans="3:8" ht="12.5">
      <c r="C729" s="11"/>
      <c r="D729" s="315"/>
      <c r="E729" s="315"/>
      <c r="F729" s="11"/>
      <c r="G729" s="11"/>
      <c r="H729" s="11"/>
    </row>
    <row r="730" spans="3:8" ht="12.5">
      <c r="C730" s="11"/>
      <c r="D730" s="315"/>
      <c r="E730" s="315"/>
      <c r="F730" s="11"/>
      <c r="G730" s="11"/>
      <c r="H730" s="11"/>
    </row>
    <row r="731" spans="3:8" ht="12.5">
      <c r="C731" s="11"/>
      <c r="D731" s="315"/>
      <c r="E731" s="315"/>
      <c r="F731" s="11"/>
      <c r="G731" s="11"/>
      <c r="H731" s="11"/>
    </row>
    <row r="732" spans="3:8" ht="12.5">
      <c r="C732" s="11"/>
      <c r="D732" s="315"/>
      <c r="E732" s="315"/>
      <c r="F732" s="11"/>
      <c r="G732" s="11"/>
      <c r="H732" s="11"/>
    </row>
    <row r="733" spans="3:8" ht="12.5">
      <c r="C733" s="11"/>
      <c r="D733" s="315"/>
      <c r="E733" s="315"/>
      <c r="F733" s="11"/>
      <c r="G733" s="11"/>
      <c r="H733" s="11"/>
    </row>
    <row r="734" spans="3:8" ht="12.5">
      <c r="C734" s="11"/>
      <c r="D734" s="315"/>
      <c r="E734" s="315"/>
      <c r="F734" s="11"/>
      <c r="G734" s="11"/>
      <c r="H734" s="11"/>
    </row>
    <row r="735" spans="3:8" ht="12.5">
      <c r="C735" s="11"/>
      <c r="D735" s="315"/>
      <c r="E735" s="315"/>
      <c r="F735" s="11"/>
      <c r="G735" s="11"/>
      <c r="H735" s="11"/>
    </row>
    <row r="736" spans="3:8" ht="12.5">
      <c r="C736" s="11"/>
      <c r="D736" s="315"/>
      <c r="E736" s="315"/>
      <c r="F736" s="11"/>
      <c r="G736" s="11"/>
      <c r="H736" s="11"/>
    </row>
    <row r="737" spans="3:8" ht="12.5">
      <c r="C737" s="11"/>
      <c r="D737" s="315"/>
      <c r="E737" s="315"/>
      <c r="F737" s="11"/>
      <c r="G737" s="11"/>
      <c r="H737" s="11"/>
    </row>
    <row r="738" spans="3:8" ht="12.5">
      <c r="C738" s="11"/>
      <c r="D738" s="315"/>
      <c r="E738" s="315"/>
      <c r="F738" s="11"/>
      <c r="G738" s="11"/>
      <c r="H738" s="11"/>
    </row>
    <row r="739" spans="3:8" ht="12.5">
      <c r="C739" s="11"/>
      <c r="D739" s="315"/>
      <c r="E739" s="315"/>
      <c r="F739" s="11"/>
      <c r="G739" s="11"/>
      <c r="H739" s="11"/>
    </row>
    <row r="740" spans="3:8" ht="12.5">
      <c r="C740" s="11"/>
      <c r="D740" s="315"/>
      <c r="E740" s="315"/>
      <c r="F740" s="11"/>
      <c r="G740" s="11"/>
      <c r="H740" s="11"/>
    </row>
    <row r="741" spans="3:8" ht="12.5">
      <c r="C741" s="11"/>
      <c r="D741" s="315"/>
      <c r="E741" s="315"/>
      <c r="F741" s="11"/>
      <c r="G741" s="11"/>
      <c r="H741" s="11"/>
    </row>
    <row r="742" spans="3:8" ht="12.5">
      <c r="C742" s="11"/>
      <c r="D742" s="315"/>
      <c r="E742" s="315"/>
      <c r="F742" s="11"/>
      <c r="G742" s="11"/>
      <c r="H742" s="11"/>
    </row>
    <row r="743" spans="3:8" ht="12.5">
      <c r="C743" s="11"/>
      <c r="D743" s="315"/>
      <c r="E743" s="315"/>
      <c r="F743" s="11"/>
      <c r="G743" s="11"/>
      <c r="H743" s="11"/>
    </row>
    <row r="744" spans="3:8" ht="12.5">
      <c r="C744" s="11"/>
      <c r="D744" s="315"/>
      <c r="E744" s="315"/>
      <c r="F744" s="11"/>
      <c r="G744" s="11"/>
      <c r="H744" s="11"/>
    </row>
    <row r="745" spans="3:8" ht="12.5">
      <c r="C745" s="11"/>
      <c r="D745" s="315"/>
      <c r="E745" s="315"/>
      <c r="F745" s="11"/>
      <c r="G745" s="11"/>
      <c r="H745" s="11"/>
    </row>
    <row r="746" spans="3:8" ht="12.5">
      <c r="C746" s="11"/>
      <c r="D746" s="315"/>
      <c r="E746" s="315"/>
      <c r="F746" s="11"/>
      <c r="G746" s="11"/>
      <c r="H746" s="11"/>
    </row>
    <row r="747" spans="3:8" ht="12.5">
      <c r="C747" s="11"/>
      <c r="D747" s="315"/>
      <c r="E747" s="315"/>
      <c r="F747" s="11"/>
      <c r="G747" s="11"/>
      <c r="H747" s="11"/>
    </row>
    <row r="748" spans="3:8" ht="12.5">
      <c r="C748" s="11"/>
      <c r="D748" s="315"/>
      <c r="E748" s="315"/>
      <c r="F748" s="11"/>
      <c r="G748" s="11"/>
      <c r="H748" s="11"/>
    </row>
    <row r="749" spans="3:8" ht="12.5">
      <c r="C749" s="11"/>
      <c r="D749" s="315"/>
      <c r="E749" s="315"/>
      <c r="F749" s="11"/>
      <c r="G749" s="11"/>
      <c r="H749" s="11"/>
    </row>
    <row r="750" spans="3:8" ht="12.5">
      <c r="C750" s="11"/>
      <c r="D750" s="315"/>
      <c r="E750" s="315"/>
      <c r="F750" s="11"/>
      <c r="G750" s="11"/>
      <c r="H750" s="11"/>
    </row>
    <row r="751" spans="3:8" ht="12.5">
      <c r="C751" s="11"/>
      <c r="D751" s="315"/>
      <c r="E751" s="315"/>
      <c r="F751" s="11"/>
      <c r="G751" s="11"/>
      <c r="H751" s="11"/>
    </row>
    <row r="752" spans="3:8" ht="12.5">
      <c r="C752" s="11"/>
      <c r="D752" s="315"/>
      <c r="E752" s="315"/>
      <c r="F752" s="11"/>
      <c r="G752" s="11"/>
      <c r="H752" s="11"/>
    </row>
    <row r="753" spans="3:8" ht="12.5">
      <c r="C753" s="11"/>
      <c r="D753" s="315"/>
      <c r="E753" s="315"/>
      <c r="F753" s="11"/>
      <c r="G753" s="11"/>
      <c r="H753" s="11"/>
    </row>
    <row r="754" spans="3:8" ht="12.5">
      <c r="C754" s="11"/>
      <c r="D754" s="315"/>
      <c r="E754" s="315"/>
      <c r="F754" s="11"/>
      <c r="G754" s="11"/>
      <c r="H754" s="11"/>
    </row>
    <row r="755" spans="3:8" ht="12.5">
      <c r="C755" s="11"/>
      <c r="D755" s="315"/>
      <c r="E755" s="315"/>
      <c r="F755" s="11"/>
      <c r="G755" s="11"/>
      <c r="H755" s="11"/>
    </row>
    <row r="756" spans="3:8" ht="12.5">
      <c r="C756" s="11"/>
      <c r="D756" s="315"/>
      <c r="E756" s="315"/>
      <c r="F756" s="11"/>
      <c r="G756" s="11"/>
      <c r="H756" s="11"/>
    </row>
    <row r="757" spans="3:8" ht="12.5">
      <c r="C757" s="11"/>
      <c r="D757" s="315"/>
      <c r="E757" s="315"/>
      <c r="F757" s="11"/>
      <c r="G757" s="11"/>
      <c r="H757" s="11"/>
    </row>
    <row r="758" spans="3:8" ht="12.5">
      <c r="C758" s="11"/>
      <c r="D758" s="315"/>
      <c r="E758" s="315"/>
      <c r="F758" s="11"/>
      <c r="G758" s="11"/>
      <c r="H758" s="11"/>
    </row>
    <row r="759" spans="3:8" ht="12.5">
      <c r="C759" s="11"/>
      <c r="D759" s="315"/>
      <c r="E759" s="315"/>
      <c r="F759" s="11"/>
      <c r="G759" s="11"/>
      <c r="H759" s="11"/>
    </row>
    <row r="760" spans="3:8" ht="12.5">
      <c r="C760" s="11"/>
      <c r="D760" s="315"/>
      <c r="E760" s="315"/>
      <c r="F760" s="11"/>
      <c r="G760" s="11"/>
      <c r="H760" s="11"/>
    </row>
    <row r="761" spans="3:8" ht="12.5">
      <c r="C761" s="11"/>
      <c r="D761" s="315"/>
      <c r="E761" s="315"/>
      <c r="F761" s="11"/>
      <c r="G761" s="11"/>
      <c r="H761" s="11"/>
    </row>
    <row r="762" spans="3:8" ht="12.5">
      <c r="C762" s="11"/>
      <c r="D762" s="315"/>
      <c r="E762" s="315"/>
      <c r="F762" s="11"/>
      <c r="G762" s="11"/>
      <c r="H762" s="11"/>
    </row>
    <row r="763" spans="3:8" ht="12.5">
      <c r="C763" s="11"/>
      <c r="D763" s="315"/>
      <c r="E763" s="315"/>
      <c r="F763" s="11"/>
      <c r="G763" s="11"/>
      <c r="H763" s="11"/>
    </row>
    <row r="764" spans="3:8" ht="12.5">
      <c r="C764" s="11"/>
      <c r="D764" s="315"/>
      <c r="E764" s="315"/>
      <c r="F764" s="11"/>
      <c r="G764" s="11"/>
      <c r="H764" s="11"/>
    </row>
    <row r="765" spans="3:8" ht="12.5">
      <c r="C765" s="11"/>
      <c r="D765" s="315"/>
      <c r="E765" s="315"/>
      <c r="F765" s="11"/>
      <c r="G765" s="11"/>
      <c r="H765" s="11"/>
    </row>
    <row r="766" spans="3:8" ht="12.5">
      <c r="C766" s="11"/>
      <c r="D766" s="315"/>
      <c r="E766" s="315"/>
      <c r="F766" s="11"/>
      <c r="G766" s="11"/>
      <c r="H766" s="11"/>
    </row>
    <row r="767" spans="3:8" ht="12.5">
      <c r="C767" s="11"/>
      <c r="D767" s="315"/>
      <c r="E767" s="315"/>
      <c r="F767" s="11"/>
      <c r="G767" s="11"/>
      <c r="H767" s="11"/>
    </row>
    <row r="768" spans="3:8" ht="12.5">
      <c r="C768" s="11"/>
      <c r="D768" s="315"/>
      <c r="E768" s="315"/>
      <c r="F768" s="11"/>
      <c r="G768" s="11"/>
      <c r="H768" s="11"/>
    </row>
    <row r="769" spans="3:8" ht="12.5">
      <c r="C769" s="11"/>
      <c r="D769" s="315"/>
      <c r="E769" s="315"/>
      <c r="F769" s="11"/>
      <c r="G769" s="11"/>
      <c r="H769" s="11"/>
    </row>
    <row r="770" spans="3:8" ht="12.5">
      <c r="C770" s="11"/>
      <c r="D770" s="315"/>
      <c r="E770" s="315"/>
      <c r="F770" s="11"/>
      <c r="G770" s="11"/>
      <c r="H770" s="11"/>
    </row>
    <row r="771" spans="3:8" ht="12.5">
      <c r="C771" s="11"/>
      <c r="D771" s="315"/>
      <c r="E771" s="315"/>
      <c r="F771" s="11"/>
      <c r="G771" s="11"/>
      <c r="H771" s="11"/>
    </row>
    <row r="772" spans="3:8" ht="12.5">
      <c r="C772" s="11"/>
      <c r="D772" s="315"/>
      <c r="E772" s="315"/>
      <c r="F772" s="11"/>
      <c r="G772" s="11"/>
      <c r="H772" s="11"/>
    </row>
    <row r="773" spans="3:8" ht="12.5">
      <c r="C773" s="11"/>
      <c r="D773" s="315"/>
      <c r="E773" s="315"/>
      <c r="F773" s="11"/>
      <c r="G773" s="11"/>
      <c r="H773" s="11"/>
    </row>
    <row r="774" spans="3:8" ht="12.5">
      <c r="C774" s="11"/>
      <c r="D774" s="315"/>
      <c r="E774" s="315"/>
      <c r="F774" s="11"/>
      <c r="G774" s="11"/>
      <c r="H774" s="11"/>
    </row>
    <row r="775" spans="3:8" ht="12.5">
      <c r="C775" s="11"/>
      <c r="D775" s="315"/>
      <c r="E775" s="315"/>
      <c r="F775" s="11"/>
      <c r="G775" s="11"/>
      <c r="H775" s="11"/>
    </row>
    <row r="776" spans="3:8" ht="12.5">
      <c r="C776" s="11"/>
      <c r="D776" s="315"/>
      <c r="E776" s="315"/>
      <c r="F776" s="11"/>
      <c r="G776" s="11"/>
      <c r="H776" s="11"/>
    </row>
    <row r="777" spans="3:8" ht="12.5">
      <c r="C777" s="11"/>
      <c r="D777" s="315"/>
      <c r="E777" s="315"/>
      <c r="F777" s="11"/>
      <c r="G777" s="11"/>
      <c r="H777" s="11"/>
    </row>
    <row r="778" spans="3:8" ht="12.5">
      <c r="C778" s="11"/>
      <c r="D778" s="315"/>
      <c r="E778" s="315"/>
      <c r="F778" s="11"/>
      <c r="G778" s="11"/>
      <c r="H778" s="11"/>
    </row>
    <row r="779" spans="3:8" ht="12.5">
      <c r="C779" s="11"/>
      <c r="D779" s="315"/>
      <c r="E779" s="315"/>
      <c r="F779" s="11"/>
      <c r="G779" s="11"/>
      <c r="H779" s="11"/>
    </row>
    <row r="780" spans="3:8" ht="12.5">
      <c r="C780" s="11"/>
      <c r="D780" s="315"/>
      <c r="E780" s="315"/>
      <c r="F780" s="11"/>
      <c r="G780" s="11"/>
      <c r="H780" s="11"/>
    </row>
    <row r="781" spans="3:8" ht="12.5">
      <c r="C781" s="11"/>
      <c r="D781" s="315"/>
      <c r="E781" s="315"/>
      <c r="F781" s="11"/>
      <c r="G781" s="11"/>
      <c r="H781" s="11"/>
    </row>
    <row r="782" spans="3:8" ht="12.5">
      <c r="C782" s="11"/>
      <c r="D782" s="315"/>
      <c r="E782" s="315"/>
      <c r="F782" s="11"/>
      <c r="G782" s="11"/>
      <c r="H782" s="11"/>
    </row>
    <row r="783" spans="3:8" ht="12.5">
      <c r="C783" s="11"/>
      <c r="D783" s="315"/>
      <c r="E783" s="315"/>
      <c r="F783" s="11"/>
      <c r="G783" s="11"/>
      <c r="H783" s="11"/>
    </row>
    <row r="784" spans="3:8" ht="12.5">
      <c r="C784" s="11"/>
      <c r="D784" s="315"/>
      <c r="E784" s="315"/>
      <c r="F784" s="11"/>
      <c r="G784" s="11"/>
      <c r="H784" s="11"/>
    </row>
    <row r="785" spans="3:8" ht="12.5">
      <c r="C785" s="11"/>
      <c r="D785" s="315"/>
      <c r="E785" s="315"/>
      <c r="F785" s="11"/>
      <c r="G785" s="11"/>
      <c r="H785" s="11"/>
    </row>
    <row r="786" spans="3:8" ht="12.5">
      <c r="C786" s="11"/>
      <c r="D786" s="315"/>
      <c r="E786" s="315"/>
      <c r="F786" s="11"/>
      <c r="G786" s="11"/>
      <c r="H786" s="11"/>
    </row>
    <row r="787" spans="3:8" ht="12.5">
      <c r="C787" s="11"/>
      <c r="D787" s="315"/>
      <c r="E787" s="315"/>
      <c r="F787" s="11"/>
      <c r="G787" s="11"/>
      <c r="H787" s="11"/>
    </row>
    <row r="788" spans="3:8" ht="12.5">
      <c r="C788" s="11"/>
      <c r="D788" s="315"/>
      <c r="E788" s="315"/>
      <c r="F788" s="11"/>
      <c r="G788" s="11"/>
      <c r="H788" s="11"/>
    </row>
    <row r="789" spans="3:8" ht="12.5">
      <c r="C789" s="11"/>
      <c r="D789" s="315"/>
      <c r="E789" s="315"/>
      <c r="F789" s="11"/>
      <c r="G789" s="11"/>
      <c r="H789" s="11"/>
    </row>
    <row r="790" spans="3:8" ht="12.5">
      <c r="C790" s="11"/>
      <c r="D790" s="315"/>
      <c r="E790" s="315"/>
      <c r="F790" s="11"/>
      <c r="G790" s="11"/>
      <c r="H790" s="11"/>
    </row>
    <row r="791" spans="3:8" ht="12.5">
      <c r="C791" s="11"/>
      <c r="D791" s="315"/>
      <c r="E791" s="315"/>
      <c r="F791" s="11"/>
      <c r="G791" s="11"/>
      <c r="H791" s="11"/>
    </row>
    <row r="792" spans="3:8" ht="12.5">
      <c r="C792" s="11"/>
      <c r="D792" s="315"/>
      <c r="E792" s="315"/>
      <c r="F792" s="11"/>
      <c r="G792" s="11"/>
      <c r="H792" s="11"/>
    </row>
    <row r="793" spans="3:8" ht="12.5">
      <c r="C793" s="11"/>
      <c r="D793" s="315"/>
      <c r="E793" s="315"/>
      <c r="F793" s="11"/>
      <c r="G793" s="11"/>
      <c r="H793" s="11"/>
    </row>
    <row r="794" spans="3:8" ht="12.5">
      <c r="C794" s="11"/>
      <c r="D794" s="315"/>
      <c r="E794" s="315"/>
      <c r="F794" s="11"/>
      <c r="G794" s="11"/>
      <c r="H794" s="11"/>
    </row>
    <row r="795" spans="3:8" ht="12.5">
      <c r="C795" s="11"/>
      <c r="D795" s="315"/>
      <c r="E795" s="315"/>
      <c r="F795" s="11"/>
      <c r="G795" s="11"/>
      <c r="H795" s="11"/>
    </row>
    <row r="796" spans="3:8" ht="12.5">
      <c r="C796" s="11"/>
      <c r="D796" s="315"/>
      <c r="E796" s="315"/>
      <c r="F796" s="11"/>
      <c r="G796" s="11"/>
      <c r="H796" s="11"/>
    </row>
    <row r="797" spans="3:8" ht="12.5">
      <c r="C797" s="11"/>
      <c r="D797" s="315"/>
      <c r="E797" s="315"/>
      <c r="F797" s="11"/>
      <c r="G797" s="11"/>
      <c r="H797" s="11"/>
    </row>
    <row r="798" spans="3:8" ht="12.5">
      <c r="C798" s="11"/>
      <c r="D798" s="315"/>
      <c r="E798" s="315"/>
      <c r="F798" s="11"/>
      <c r="G798" s="11"/>
      <c r="H798" s="11"/>
    </row>
    <row r="799" spans="3:8" ht="12.5">
      <c r="C799" s="11"/>
      <c r="D799" s="315"/>
      <c r="E799" s="315"/>
      <c r="F799" s="11"/>
      <c r="G799" s="11"/>
      <c r="H799" s="11"/>
    </row>
    <row r="800" spans="3:8" ht="12.5">
      <c r="C800" s="11"/>
      <c r="D800" s="315"/>
      <c r="E800" s="315"/>
      <c r="F800" s="11"/>
      <c r="G800" s="11"/>
      <c r="H800" s="11"/>
    </row>
    <row r="801" spans="3:8" ht="12.5">
      <c r="C801" s="11"/>
      <c r="D801" s="315"/>
      <c r="E801" s="315"/>
      <c r="F801" s="11"/>
      <c r="G801" s="11"/>
      <c r="H801" s="11"/>
    </row>
    <row r="802" spans="3:8" ht="12.5">
      <c r="C802" s="11"/>
      <c r="D802" s="315"/>
      <c r="E802" s="315"/>
      <c r="F802" s="11"/>
      <c r="G802" s="11"/>
      <c r="H802" s="11"/>
    </row>
    <row r="803" spans="3:8" ht="12.5">
      <c r="C803" s="11"/>
      <c r="D803" s="315"/>
      <c r="E803" s="315"/>
      <c r="F803" s="11"/>
      <c r="G803" s="11"/>
      <c r="H803" s="11"/>
    </row>
    <row r="804" spans="3:8" ht="12.5">
      <c r="C804" s="11"/>
      <c r="D804" s="315"/>
      <c r="E804" s="315"/>
      <c r="F804" s="11"/>
      <c r="G804" s="11"/>
      <c r="H804" s="11"/>
    </row>
    <row r="805" spans="3:8" ht="12.5">
      <c r="C805" s="11"/>
      <c r="D805" s="315"/>
      <c r="E805" s="315"/>
      <c r="F805" s="11"/>
      <c r="G805" s="11"/>
      <c r="H805" s="11"/>
    </row>
    <row r="806" spans="3:8" ht="12.5">
      <c r="C806" s="11"/>
      <c r="D806" s="315"/>
      <c r="E806" s="315"/>
      <c r="F806" s="11"/>
      <c r="G806" s="11"/>
      <c r="H806" s="11"/>
    </row>
    <row r="807" spans="3:8" ht="12.5">
      <c r="C807" s="11"/>
      <c r="D807" s="315"/>
      <c r="E807" s="315"/>
      <c r="F807" s="11"/>
      <c r="G807" s="11"/>
      <c r="H807" s="11"/>
    </row>
    <row r="808" spans="3:8" ht="12.5">
      <c r="C808" s="11"/>
      <c r="D808" s="315"/>
      <c r="E808" s="315"/>
      <c r="F808" s="11"/>
      <c r="G808" s="11"/>
      <c r="H808" s="11"/>
    </row>
    <row r="809" spans="3:8" ht="12.5">
      <c r="C809" s="11"/>
      <c r="D809" s="315"/>
      <c r="E809" s="315"/>
      <c r="F809" s="11"/>
      <c r="G809" s="11"/>
      <c r="H809" s="11"/>
    </row>
    <row r="810" spans="3:8" ht="12.5">
      <c r="C810" s="11"/>
      <c r="D810" s="315"/>
      <c r="E810" s="315"/>
      <c r="F810" s="11"/>
      <c r="G810" s="11"/>
      <c r="H810" s="11"/>
    </row>
    <row r="811" spans="3:8" ht="12.5">
      <c r="C811" s="11"/>
      <c r="D811" s="315"/>
      <c r="E811" s="315"/>
      <c r="F811" s="11"/>
      <c r="G811" s="11"/>
      <c r="H811" s="11"/>
    </row>
    <row r="812" spans="3:8" ht="12.5">
      <c r="C812" s="11"/>
      <c r="D812" s="315"/>
      <c r="E812" s="315"/>
      <c r="F812" s="11"/>
      <c r="G812" s="11"/>
      <c r="H812" s="11"/>
    </row>
    <row r="813" spans="3:8" ht="12.5">
      <c r="C813" s="11"/>
      <c r="D813" s="315"/>
      <c r="E813" s="315"/>
      <c r="F813" s="11"/>
      <c r="G813" s="11"/>
      <c r="H813" s="11"/>
    </row>
    <row r="814" spans="3:8" ht="12.5">
      <c r="C814" s="11"/>
      <c r="D814" s="315"/>
      <c r="E814" s="315"/>
      <c r="F814" s="11"/>
      <c r="G814" s="11"/>
      <c r="H814" s="11"/>
    </row>
    <row r="815" spans="3:8" ht="12.5">
      <c r="C815" s="11"/>
      <c r="D815" s="315"/>
      <c r="E815" s="315"/>
      <c r="F815" s="11"/>
      <c r="G815" s="11"/>
      <c r="H815" s="11"/>
    </row>
    <row r="816" spans="3:8" ht="12.5">
      <c r="C816" s="11"/>
      <c r="D816" s="315"/>
      <c r="E816" s="315"/>
      <c r="F816" s="11"/>
      <c r="G816" s="11"/>
      <c r="H816" s="11"/>
    </row>
    <row r="817" spans="3:8" ht="12.5">
      <c r="C817" s="11"/>
      <c r="D817" s="315"/>
      <c r="E817" s="315"/>
      <c r="F817" s="11"/>
      <c r="G817" s="11"/>
      <c r="H817" s="11"/>
    </row>
    <row r="818" spans="3:8" ht="12.5">
      <c r="C818" s="11"/>
      <c r="D818" s="315"/>
      <c r="E818" s="315"/>
      <c r="F818" s="11"/>
      <c r="G818" s="11"/>
      <c r="H818" s="11"/>
    </row>
    <row r="819" spans="3:8" ht="12.5">
      <c r="C819" s="11"/>
      <c r="D819" s="315"/>
      <c r="E819" s="315"/>
      <c r="F819" s="11"/>
      <c r="G819" s="11"/>
      <c r="H819" s="11"/>
    </row>
    <row r="820" spans="3:8" ht="12.5">
      <c r="C820" s="11"/>
      <c r="D820" s="315"/>
      <c r="E820" s="315"/>
      <c r="F820" s="11"/>
      <c r="G820" s="11"/>
      <c r="H820" s="11"/>
    </row>
    <row r="821" spans="3:8" ht="12.5">
      <c r="C821" s="11"/>
      <c r="D821" s="315"/>
      <c r="E821" s="315"/>
      <c r="F821" s="11"/>
      <c r="G821" s="11"/>
      <c r="H821" s="11"/>
    </row>
    <row r="822" spans="3:8" ht="12.5">
      <c r="C822" s="11"/>
      <c r="D822" s="315"/>
      <c r="E822" s="315"/>
      <c r="F822" s="11"/>
      <c r="G822" s="11"/>
      <c r="H822" s="11"/>
    </row>
    <row r="823" spans="3:8" ht="12.5">
      <c r="C823" s="11"/>
      <c r="D823" s="315"/>
      <c r="E823" s="315"/>
      <c r="F823" s="11"/>
      <c r="G823" s="11"/>
      <c r="H823" s="11"/>
    </row>
    <row r="824" spans="3:8" ht="12.5">
      <c r="C824" s="11"/>
      <c r="D824" s="315"/>
      <c r="E824" s="315"/>
      <c r="F824" s="11"/>
      <c r="G824" s="11"/>
      <c r="H824" s="11"/>
    </row>
    <row r="825" spans="3:8" ht="12.5">
      <c r="C825" s="11"/>
      <c r="D825" s="315"/>
      <c r="E825" s="315"/>
      <c r="F825" s="11"/>
      <c r="G825" s="11"/>
      <c r="H825" s="11"/>
    </row>
    <row r="826" spans="3:8" ht="12.5">
      <c r="C826" s="11"/>
      <c r="D826" s="315"/>
      <c r="E826" s="315"/>
      <c r="F826" s="11"/>
      <c r="G826" s="11"/>
      <c r="H826" s="11"/>
    </row>
    <row r="827" spans="3:8" ht="12.5">
      <c r="C827" s="11"/>
      <c r="D827" s="315"/>
      <c r="E827" s="315"/>
      <c r="F827" s="11"/>
      <c r="G827" s="11"/>
      <c r="H827" s="11"/>
    </row>
    <row r="828" spans="3:8" ht="12.5">
      <c r="C828" s="11"/>
      <c r="D828" s="315"/>
      <c r="E828" s="315"/>
      <c r="F828" s="11"/>
      <c r="G828" s="11"/>
      <c r="H828" s="11"/>
    </row>
    <row r="829" spans="3:8" ht="12.5">
      <c r="C829" s="11"/>
      <c r="D829" s="315"/>
      <c r="E829" s="315"/>
      <c r="F829" s="11"/>
      <c r="G829" s="11"/>
      <c r="H829" s="11"/>
    </row>
    <row r="830" spans="3:8" ht="12.5">
      <c r="C830" s="11"/>
      <c r="D830" s="315"/>
      <c r="E830" s="315"/>
      <c r="F830" s="11"/>
      <c r="G830" s="11"/>
      <c r="H830" s="11"/>
    </row>
    <row r="831" spans="3:8" ht="12.5">
      <c r="C831" s="11"/>
      <c r="D831" s="315"/>
      <c r="E831" s="315"/>
      <c r="F831" s="11"/>
      <c r="G831" s="11"/>
      <c r="H831" s="11"/>
    </row>
    <row r="832" spans="3:8" ht="12.5">
      <c r="C832" s="11"/>
      <c r="D832" s="315"/>
      <c r="E832" s="315"/>
      <c r="F832" s="11"/>
      <c r="G832" s="11"/>
      <c r="H832" s="11"/>
    </row>
    <row r="833" spans="3:8" ht="12.5">
      <c r="C833" s="11"/>
      <c r="D833" s="315"/>
      <c r="E833" s="315"/>
      <c r="F833" s="11"/>
      <c r="G833" s="11"/>
      <c r="H833" s="11"/>
    </row>
    <row r="834" spans="3:8" ht="12.5">
      <c r="C834" s="11"/>
      <c r="D834" s="315"/>
      <c r="E834" s="315"/>
      <c r="F834" s="11"/>
      <c r="G834" s="11"/>
      <c r="H834" s="11"/>
    </row>
    <row r="835" spans="3:8" ht="12.5">
      <c r="C835" s="11"/>
      <c r="D835" s="315"/>
      <c r="E835" s="315"/>
      <c r="F835" s="11"/>
      <c r="G835" s="11"/>
      <c r="H835" s="11"/>
    </row>
    <row r="836" spans="3:8" ht="12.5">
      <c r="C836" s="11"/>
      <c r="D836" s="315"/>
      <c r="E836" s="315"/>
      <c r="F836" s="11"/>
      <c r="G836" s="11"/>
      <c r="H836" s="11"/>
    </row>
    <row r="837" spans="3:8" ht="12.5">
      <c r="C837" s="11"/>
      <c r="D837" s="315"/>
      <c r="E837" s="315"/>
      <c r="F837" s="11"/>
      <c r="G837" s="11"/>
      <c r="H837" s="11"/>
    </row>
    <row r="838" spans="3:8" ht="12.5">
      <c r="C838" s="11"/>
      <c r="D838" s="315"/>
      <c r="E838" s="315"/>
      <c r="F838" s="11"/>
      <c r="G838" s="11"/>
      <c r="H838" s="11"/>
    </row>
    <row r="839" spans="3:8" ht="12.5">
      <c r="C839" s="11"/>
      <c r="D839" s="315"/>
      <c r="E839" s="315"/>
      <c r="F839" s="11"/>
      <c r="G839" s="11"/>
      <c r="H839" s="11"/>
    </row>
    <row r="840" spans="3:8" ht="12.5">
      <c r="C840" s="11"/>
      <c r="D840" s="315"/>
      <c r="E840" s="315"/>
      <c r="F840" s="11"/>
      <c r="G840" s="11"/>
      <c r="H840" s="11"/>
    </row>
    <row r="841" spans="3:8" ht="12.5">
      <c r="C841" s="11"/>
      <c r="D841" s="315"/>
      <c r="E841" s="315"/>
      <c r="F841" s="11"/>
      <c r="G841" s="11"/>
      <c r="H841" s="11"/>
    </row>
    <row r="842" spans="3:8" ht="12.5">
      <c r="C842" s="11"/>
      <c r="D842" s="315"/>
      <c r="E842" s="315"/>
      <c r="F842" s="11"/>
      <c r="G842" s="11"/>
      <c r="H842" s="11"/>
    </row>
    <row r="843" spans="3:8" ht="12.5">
      <c r="C843" s="11"/>
      <c r="D843" s="315"/>
      <c r="E843" s="315"/>
      <c r="F843" s="11"/>
      <c r="G843" s="11"/>
      <c r="H843" s="11"/>
    </row>
    <row r="844" spans="3:8" ht="12.5">
      <c r="C844" s="11"/>
      <c r="D844" s="315"/>
      <c r="E844" s="315"/>
      <c r="F844" s="11"/>
      <c r="G844" s="11"/>
      <c r="H844" s="11"/>
    </row>
    <row r="845" spans="3:8" ht="12.5">
      <c r="C845" s="11"/>
      <c r="D845" s="315"/>
      <c r="E845" s="315"/>
      <c r="F845" s="11"/>
      <c r="G845" s="11"/>
      <c r="H845" s="11"/>
    </row>
    <row r="846" spans="3:8" ht="12.5">
      <c r="C846" s="11"/>
      <c r="D846" s="315"/>
      <c r="E846" s="315"/>
      <c r="F846" s="11"/>
      <c r="G846" s="11"/>
      <c r="H846" s="11"/>
    </row>
    <row r="847" spans="3:8" ht="12.5">
      <c r="C847" s="11"/>
      <c r="D847" s="315"/>
      <c r="E847" s="315"/>
      <c r="F847" s="11"/>
      <c r="G847" s="11"/>
      <c r="H847" s="11"/>
    </row>
    <row r="848" spans="3:8" ht="12.5">
      <c r="C848" s="11"/>
      <c r="D848" s="315"/>
      <c r="E848" s="315"/>
      <c r="F848" s="11"/>
      <c r="G848" s="11"/>
      <c r="H848" s="11"/>
    </row>
    <row r="849" spans="3:8" ht="12.5">
      <c r="C849" s="11"/>
      <c r="D849" s="315"/>
      <c r="E849" s="315"/>
      <c r="F849" s="11"/>
      <c r="G849" s="11"/>
      <c r="H849" s="11"/>
    </row>
    <row r="850" spans="3:8" ht="12.5">
      <c r="C850" s="11"/>
      <c r="D850" s="315"/>
      <c r="E850" s="315"/>
      <c r="F850" s="11"/>
      <c r="G850" s="11"/>
      <c r="H850" s="11"/>
    </row>
    <row r="851" spans="3:8" ht="12.5">
      <c r="C851" s="11"/>
      <c r="D851" s="315"/>
      <c r="E851" s="315"/>
      <c r="F851" s="11"/>
      <c r="G851" s="11"/>
      <c r="H851" s="11"/>
    </row>
    <row r="852" spans="3:8" ht="12.5">
      <c r="C852" s="11"/>
      <c r="D852" s="315"/>
      <c r="E852" s="315"/>
      <c r="F852" s="11"/>
      <c r="G852" s="11"/>
      <c r="H852" s="11"/>
    </row>
    <row r="853" spans="3:8" ht="12.5">
      <c r="C853" s="11"/>
      <c r="D853" s="315"/>
      <c r="E853" s="315"/>
      <c r="F853" s="11"/>
      <c r="G853" s="11"/>
      <c r="H853" s="11"/>
    </row>
    <row r="854" spans="3:8" ht="12.5">
      <c r="C854" s="11"/>
      <c r="D854" s="315"/>
      <c r="E854" s="315"/>
      <c r="F854" s="11"/>
      <c r="G854" s="11"/>
      <c r="H854" s="11"/>
    </row>
    <row r="855" spans="3:8" ht="12.5">
      <c r="C855" s="11"/>
      <c r="D855" s="315"/>
      <c r="E855" s="315"/>
      <c r="F855" s="11"/>
      <c r="G855" s="11"/>
      <c r="H855" s="11"/>
    </row>
    <row r="856" spans="3:8" ht="12.5">
      <c r="C856" s="11"/>
      <c r="D856" s="315"/>
      <c r="E856" s="315"/>
      <c r="F856" s="11"/>
      <c r="G856" s="11"/>
      <c r="H856" s="11"/>
    </row>
    <row r="857" spans="3:8" ht="12.5">
      <c r="C857" s="11"/>
      <c r="D857" s="315"/>
      <c r="E857" s="315"/>
      <c r="F857" s="11"/>
      <c r="G857" s="11"/>
      <c r="H857" s="11"/>
    </row>
    <row r="858" spans="3:8" ht="12.5">
      <c r="C858" s="11"/>
      <c r="D858" s="315"/>
      <c r="E858" s="315"/>
      <c r="F858" s="11"/>
      <c r="G858" s="11"/>
      <c r="H858" s="11"/>
    </row>
    <row r="859" spans="3:8" ht="12.5">
      <c r="C859" s="11"/>
      <c r="D859" s="315"/>
      <c r="E859" s="315"/>
      <c r="F859" s="11"/>
      <c r="G859" s="11"/>
      <c r="H859" s="11"/>
    </row>
    <row r="860" spans="3:8" ht="12.5">
      <c r="C860" s="11"/>
      <c r="D860" s="315"/>
      <c r="E860" s="315"/>
      <c r="F860" s="11"/>
      <c r="G860" s="11"/>
      <c r="H860" s="11"/>
    </row>
    <row r="861" spans="3:8" ht="12.5">
      <c r="C861" s="11"/>
      <c r="D861" s="315"/>
      <c r="E861" s="315"/>
      <c r="F861" s="11"/>
      <c r="G861" s="11"/>
      <c r="H861" s="11"/>
    </row>
    <row r="862" spans="3:8" ht="12.5">
      <c r="C862" s="11"/>
      <c r="D862" s="315"/>
      <c r="E862" s="315"/>
      <c r="F862" s="11"/>
      <c r="G862" s="11"/>
      <c r="H862" s="11"/>
    </row>
    <row r="863" spans="3:8" ht="12.5">
      <c r="C863" s="11"/>
      <c r="D863" s="315"/>
      <c r="E863" s="315"/>
      <c r="F863" s="11"/>
      <c r="G863" s="11"/>
      <c r="H863" s="11"/>
    </row>
    <row r="864" spans="3:8" ht="12.5">
      <c r="C864" s="11"/>
      <c r="D864" s="315"/>
      <c r="E864" s="315"/>
      <c r="F864" s="11"/>
      <c r="G864" s="11"/>
      <c r="H864" s="11"/>
    </row>
    <row r="865" spans="3:8" ht="12.5">
      <c r="C865" s="11"/>
      <c r="D865" s="315"/>
      <c r="E865" s="315"/>
      <c r="F865" s="11"/>
      <c r="G865" s="11"/>
      <c r="H865" s="11"/>
    </row>
    <row r="866" spans="3:8" ht="12.5">
      <c r="C866" s="11"/>
      <c r="D866" s="315"/>
      <c r="E866" s="315"/>
      <c r="F866" s="11"/>
      <c r="G866" s="11"/>
      <c r="H866" s="11"/>
    </row>
    <row r="867" spans="3:8" ht="12.5">
      <c r="C867" s="11"/>
      <c r="D867" s="315"/>
      <c r="E867" s="315"/>
      <c r="F867" s="11"/>
      <c r="G867" s="11"/>
      <c r="H867" s="11"/>
    </row>
    <row r="868" spans="3:8" ht="12.5">
      <c r="C868" s="11"/>
      <c r="D868" s="315"/>
      <c r="E868" s="315"/>
      <c r="F868" s="11"/>
      <c r="G868" s="11"/>
      <c r="H868" s="11"/>
    </row>
    <row r="869" spans="3:8" ht="12.5">
      <c r="C869" s="11"/>
      <c r="D869" s="315"/>
      <c r="E869" s="315"/>
      <c r="F869" s="11"/>
      <c r="G869" s="11"/>
      <c r="H869" s="11"/>
    </row>
    <row r="870" spans="3:8" ht="12.5">
      <c r="C870" s="11"/>
      <c r="D870" s="315"/>
      <c r="E870" s="315"/>
      <c r="F870" s="11"/>
      <c r="G870" s="11"/>
      <c r="H870" s="11"/>
    </row>
    <row r="871" spans="3:8" ht="12.5">
      <c r="C871" s="11"/>
      <c r="D871" s="315"/>
      <c r="E871" s="315"/>
      <c r="F871" s="11"/>
      <c r="G871" s="11"/>
      <c r="H871" s="11"/>
    </row>
    <row r="872" spans="3:8" ht="12.5">
      <c r="C872" s="11"/>
      <c r="D872" s="315"/>
      <c r="E872" s="315"/>
      <c r="F872" s="11"/>
      <c r="G872" s="11"/>
      <c r="H872" s="11"/>
    </row>
    <row r="873" spans="3:8" ht="12.5">
      <c r="C873" s="11"/>
      <c r="D873" s="315"/>
      <c r="E873" s="315"/>
      <c r="F873" s="11"/>
      <c r="G873" s="11"/>
      <c r="H873" s="11"/>
    </row>
    <row r="874" spans="3:8" ht="12.5">
      <c r="C874" s="11"/>
      <c r="D874" s="315"/>
      <c r="E874" s="315"/>
      <c r="F874" s="11"/>
      <c r="G874" s="11"/>
      <c r="H874" s="11"/>
    </row>
    <row r="875" spans="3:8" ht="12.5">
      <c r="C875" s="11"/>
      <c r="D875" s="315"/>
      <c r="E875" s="315"/>
      <c r="F875" s="11"/>
      <c r="G875" s="11"/>
      <c r="H875" s="11"/>
    </row>
    <row r="876" spans="3:8" ht="12.5">
      <c r="C876" s="11"/>
      <c r="D876" s="315"/>
      <c r="E876" s="315"/>
      <c r="F876" s="11"/>
      <c r="G876" s="11"/>
      <c r="H876" s="11"/>
    </row>
    <row r="877" spans="3:8" ht="12.5">
      <c r="C877" s="11"/>
      <c r="D877" s="315"/>
      <c r="E877" s="315"/>
      <c r="F877" s="11"/>
      <c r="G877" s="11"/>
      <c r="H877" s="11"/>
    </row>
    <row r="878" spans="3:8" ht="12.5">
      <c r="C878" s="11"/>
      <c r="D878" s="315"/>
      <c r="E878" s="315"/>
      <c r="F878" s="11"/>
      <c r="G878" s="11"/>
      <c r="H878" s="11"/>
    </row>
    <row r="879" spans="3:8" ht="12.5">
      <c r="C879" s="11"/>
      <c r="D879" s="315"/>
      <c r="E879" s="315"/>
      <c r="F879" s="11"/>
      <c r="G879" s="11"/>
      <c r="H879" s="11"/>
    </row>
    <row r="880" spans="3:8" ht="12.5">
      <c r="C880" s="11"/>
      <c r="D880" s="315"/>
      <c r="E880" s="315"/>
      <c r="F880" s="11"/>
      <c r="G880" s="11"/>
      <c r="H880" s="11"/>
    </row>
    <row r="881" spans="3:8" ht="12.5">
      <c r="C881" s="11"/>
      <c r="D881" s="315"/>
      <c r="E881" s="315"/>
      <c r="F881" s="11"/>
      <c r="G881" s="11"/>
      <c r="H881" s="11"/>
    </row>
    <row r="882" spans="3:8" ht="12.5">
      <c r="C882" s="11"/>
      <c r="D882" s="315"/>
      <c r="E882" s="315"/>
      <c r="F882" s="11"/>
      <c r="G882" s="11"/>
      <c r="H882" s="11"/>
    </row>
    <row r="883" spans="3:8" ht="12.5">
      <c r="C883" s="11"/>
      <c r="D883" s="315"/>
      <c r="E883" s="315"/>
      <c r="F883" s="11"/>
      <c r="G883" s="11"/>
      <c r="H883" s="11"/>
    </row>
    <row r="884" spans="3:8" ht="12.5">
      <c r="C884" s="11"/>
      <c r="D884" s="315"/>
      <c r="E884" s="315"/>
      <c r="F884" s="11"/>
      <c r="G884" s="11"/>
      <c r="H884" s="11"/>
    </row>
    <row r="885" spans="3:8" ht="12.5">
      <c r="C885" s="11"/>
      <c r="D885" s="315"/>
      <c r="E885" s="315"/>
      <c r="F885" s="11"/>
      <c r="G885" s="11"/>
      <c r="H885" s="11"/>
    </row>
    <row r="886" spans="3:8" ht="12.5">
      <c r="C886" s="11"/>
      <c r="D886" s="315"/>
      <c r="E886" s="315"/>
      <c r="F886" s="11"/>
      <c r="G886" s="11"/>
      <c r="H886" s="11"/>
    </row>
    <row r="887" spans="3:8" ht="12.5">
      <c r="C887" s="11"/>
      <c r="D887" s="315"/>
      <c r="E887" s="315"/>
      <c r="F887" s="11"/>
      <c r="G887" s="11"/>
      <c r="H887" s="11"/>
    </row>
    <row r="888" spans="3:8" ht="12.5">
      <c r="C888" s="11"/>
      <c r="D888" s="315"/>
      <c r="E888" s="315"/>
      <c r="F888" s="11"/>
      <c r="G888" s="11"/>
      <c r="H888" s="11"/>
    </row>
    <row r="889" spans="3:8" ht="12.5">
      <c r="C889" s="11"/>
      <c r="D889" s="315"/>
      <c r="E889" s="315"/>
      <c r="F889" s="11"/>
      <c r="G889" s="11"/>
      <c r="H889" s="11"/>
    </row>
    <row r="890" spans="3:8" ht="12.5">
      <c r="C890" s="11"/>
      <c r="D890" s="315"/>
      <c r="E890" s="315"/>
      <c r="F890" s="11"/>
      <c r="G890" s="11"/>
      <c r="H890" s="11"/>
    </row>
    <row r="891" spans="3:8" ht="12.5">
      <c r="C891" s="11"/>
      <c r="D891" s="315"/>
      <c r="E891" s="315"/>
      <c r="F891" s="11"/>
      <c r="G891" s="11"/>
      <c r="H891" s="11"/>
    </row>
    <row r="892" spans="3:8" ht="12.5">
      <c r="C892" s="11"/>
      <c r="D892" s="315"/>
      <c r="E892" s="315"/>
      <c r="F892" s="11"/>
      <c r="G892" s="11"/>
      <c r="H892" s="11"/>
    </row>
    <row r="893" spans="3:8" ht="12.5">
      <c r="C893" s="11"/>
      <c r="D893" s="315"/>
      <c r="E893" s="315"/>
      <c r="F893" s="11"/>
      <c r="G893" s="11"/>
      <c r="H893" s="11"/>
    </row>
    <row r="894" spans="3:8" ht="12.5">
      <c r="C894" s="11"/>
      <c r="D894" s="315"/>
      <c r="E894" s="315"/>
      <c r="F894" s="11"/>
      <c r="G894" s="11"/>
      <c r="H894" s="11"/>
    </row>
    <row r="895" spans="3:8" ht="12.5">
      <c r="C895" s="11"/>
      <c r="D895" s="315"/>
      <c r="E895" s="315"/>
      <c r="F895" s="11"/>
      <c r="G895" s="11"/>
      <c r="H895" s="11"/>
    </row>
    <row r="896" spans="3:8" ht="12.5">
      <c r="C896" s="11"/>
      <c r="D896" s="315"/>
      <c r="E896" s="315"/>
      <c r="F896" s="11"/>
      <c r="G896" s="11"/>
      <c r="H896" s="11"/>
    </row>
    <row r="897" spans="3:8" ht="12.5">
      <c r="C897" s="11"/>
      <c r="D897" s="315"/>
      <c r="E897" s="315"/>
      <c r="F897" s="11"/>
      <c r="G897" s="11"/>
      <c r="H897" s="11"/>
    </row>
    <row r="898" spans="3:8" ht="12.5">
      <c r="C898" s="11"/>
      <c r="D898" s="315"/>
      <c r="E898" s="315"/>
      <c r="F898" s="11"/>
      <c r="G898" s="11"/>
      <c r="H898" s="11"/>
    </row>
    <row r="899" spans="3:8" ht="12.5">
      <c r="C899" s="11"/>
      <c r="D899" s="315"/>
      <c r="E899" s="315"/>
      <c r="F899" s="11"/>
      <c r="G899" s="11"/>
      <c r="H899" s="11"/>
    </row>
    <row r="900" spans="3:8" ht="12.5">
      <c r="C900" s="11"/>
      <c r="D900" s="315"/>
      <c r="E900" s="315"/>
      <c r="F900" s="11"/>
      <c r="G900" s="11"/>
      <c r="H900" s="11"/>
    </row>
    <row r="901" spans="3:8" ht="12.5">
      <c r="C901" s="11"/>
      <c r="D901" s="315"/>
      <c r="E901" s="315"/>
      <c r="F901" s="11"/>
      <c r="G901" s="11"/>
      <c r="H901" s="11"/>
    </row>
    <row r="902" spans="3:8" ht="12.5">
      <c r="C902" s="11"/>
      <c r="D902" s="315"/>
      <c r="E902" s="315"/>
      <c r="F902" s="11"/>
      <c r="G902" s="11"/>
      <c r="H902" s="11"/>
    </row>
    <row r="903" spans="3:8" ht="12.5">
      <c r="C903" s="11"/>
      <c r="D903" s="315"/>
      <c r="E903" s="315"/>
      <c r="F903" s="11"/>
      <c r="G903" s="11"/>
      <c r="H903" s="11"/>
    </row>
    <row r="904" spans="3:8" ht="12.5">
      <c r="C904" s="11"/>
      <c r="D904" s="315"/>
      <c r="E904" s="315"/>
      <c r="F904" s="11"/>
      <c r="G904" s="11"/>
      <c r="H904" s="11"/>
    </row>
    <row r="905" spans="3:8" ht="12.5">
      <c r="C905" s="11"/>
      <c r="D905" s="315"/>
      <c r="E905" s="315"/>
      <c r="F905" s="11"/>
      <c r="G905" s="11"/>
      <c r="H905" s="11"/>
    </row>
    <row r="906" spans="3:8" ht="12.5">
      <c r="C906" s="11"/>
      <c r="D906" s="315"/>
      <c r="E906" s="315"/>
      <c r="F906" s="11"/>
      <c r="G906" s="11"/>
      <c r="H906" s="11"/>
    </row>
    <row r="907" spans="3:8" ht="12.5">
      <c r="C907" s="11"/>
      <c r="D907" s="315"/>
      <c r="E907" s="315"/>
      <c r="F907" s="11"/>
      <c r="G907" s="11"/>
      <c r="H907" s="11"/>
    </row>
    <row r="908" spans="3:8" ht="12.5">
      <c r="C908" s="11"/>
      <c r="D908" s="315"/>
      <c r="E908" s="315"/>
      <c r="F908" s="11"/>
      <c r="G908" s="11"/>
      <c r="H908" s="11"/>
    </row>
    <row r="909" spans="3:8" ht="12.5">
      <c r="C909" s="11"/>
      <c r="D909" s="315"/>
      <c r="E909" s="315"/>
      <c r="F909" s="11"/>
      <c r="G909" s="11"/>
      <c r="H909" s="11"/>
    </row>
    <row r="910" spans="3:8" ht="12.5">
      <c r="C910" s="11"/>
      <c r="D910" s="315"/>
      <c r="E910" s="315"/>
      <c r="F910" s="11"/>
      <c r="G910" s="11"/>
      <c r="H910" s="11"/>
    </row>
    <row r="911" spans="3:8" ht="12.5">
      <c r="C911" s="11"/>
      <c r="D911" s="315"/>
      <c r="E911" s="315"/>
      <c r="F911" s="11"/>
      <c r="G911" s="11"/>
      <c r="H911" s="11"/>
    </row>
    <row r="912" spans="3:8" ht="12.5">
      <c r="C912" s="11"/>
      <c r="D912" s="315"/>
      <c r="E912" s="315"/>
      <c r="F912" s="11"/>
      <c r="G912" s="11"/>
      <c r="H912" s="11"/>
    </row>
    <row r="913" spans="3:8" ht="12.5">
      <c r="C913" s="11"/>
      <c r="D913" s="315"/>
      <c r="E913" s="315"/>
      <c r="F913" s="11"/>
      <c r="G913" s="11"/>
      <c r="H913" s="11"/>
    </row>
    <row r="914" spans="3:8" ht="12.5">
      <c r="C914" s="11"/>
      <c r="D914" s="315"/>
      <c r="E914" s="315"/>
      <c r="F914" s="11"/>
      <c r="G914" s="11"/>
      <c r="H914" s="11"/>
    </row>
    <row r="915" spans="3:8" ht="12.5">
      <c r="C915" s="11"/>
      <c r="D915" s="315"/>
      <c r="E915" s="315"/>
      <c r="F915" s="11"/>
      <c r="G915" s="11"/>
      <c r="H915" s="11"/>
    </row>
    <row r="916" spans="3:8" ht="12.5">
      <c r="C916" s="11"/>
      <c r="D916" s="315"/>
      <c r="E916" s="315"/>
      <c r="F916" s="11"/>
      <c r="G916" s="11"/>
      <c r="H916" s="11"/>
    </row>
    <row r="917" spans="3:8" ht="12.5">
      <c r="C917" s="11"/>
      <c r="D917" s="315"/>
      <c r="E917" s="315"/>
      <c r="F917" s="11"/>
      <c r="G917" s="11"/>
      <c r="H917" s="11"/>
    </row>
    <row r="918" spans="3:8" ht="12.5">
      <c r="C918" s="11"/>
      <c r="D918" s="315"/>
      <c r="E918" s="315"/>
      <c r="F918" s="11"/>
      <c r="G918" s="11"/>
      <c r="H918" s="11"/>
    </row>
    <row r="919" spans="3:8" ht="12.5">
      <c r="C919" s="11"/>
      <c r="D919" s="315"/>
      <c r="E919" s="315"/>
      <c r="F919" s="11"/>
      <c r="G919" s="11"/>
      <c r="H919" s="11"/>
    </row>
    <row r="920" spans="3:8" ht="12.5">
      <c r="C920" s="11"/>
      <c r="D920" s="315"/>
      <c r="E920" s="315"/>
      <c r="F920" s="11"/>
      <c r="G920" s="11"/>
      <c r="H920" s="11"/>
    </row>
    <row r="921" spans="3:8" ht="12.5">
      <c r="C921" s="11"/>
      <c r="D921" s="315"/>
      <c r="E921" s="315"/>
      <c r="F921" s="11"/>
      <c r="G921" s="11"/>
      <c r="H921" s="11"/>
    </row>
    <row r="922" spans="3:8" ht="12.5">
      <c r="C922" s="11"/>
      <c r="D922" s="315"/>
      <c r="E922" s="315"/>
      <c r="F922" s="11"/>
      <c r="G922" s="11"/>
      <c r="H922" s="11"/>
    </row>
    <row r="923" spans="3:8" ht="12.5">
      <c r="C923" s="11"/>
      <c r="D923" s="315"/>
      <c r="E923" s="315"/>
      <c r="F923" s="11"/>
      <c r="G923" s="11"/>
      <c r="H923" s="11"/>
    </row>
  </sheetData>
  <hyperlinks>
    <hyperlink ref="C25" r:id="rId1" xr:uid="{00000000-0004-0000-1C00-000000000000}"/>
    <hyperlink ref="B29" location="Sommaire!A1" display="[Retour Sommaire]" xr:uid="{00000000-0004-0000-1C00-000001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919"/>
  <sheetViews>
    <sheetView workbookViewId="0"/>
  </sheetViews>
  <sheetFormatPr baseColWidth="10" defaultColWidth="12.6328125" defaultRowHeight="15.75" customHeight="1"/>
  <cols>
    <col min="2" max="2" width="38.08984375" customWidth="1"/>
    <col min="3" max="3" width="19.90625" customWidth="1"/>
    <col min="4" max="5" width="23.7265625" customWidth="1"/>
    <col min="6" max="6" width="36.90625" customWidth="1"/>
    <col min="7" max="8" width="17.26953125" customWidth="1"/>
  </cols>
  <sheetData>
    <row r="1" spans="1:9" ht="20">
      <c r="A1" s="243" t="s">
        <v>692</v>
      </c>
      <c r="C1" s="11"/>
      <c r="D1" s="315"/>
      <c r="E1" s="315"/>
      <c r="F1" s="11"/>
      <c r="G1" s="11"/>
      <c r="H1" s="11"/>
    </row>
    <row r="2" spans="1:9" ht="24" customHeight="1">
      <c r="C2" s="11"/>
      <c r="D2" s="315"/>
      <c r="E2" s="315"/>
      <c r="F2" s="11"/>
      <c r="G2" s="11"/>
      <c r="H2" s="11"/>
    </row>
    <row r="3" spans="1:9" ht="44.25" customHeight="1">
      <c r="A3" s="470" t="s">
        <v>693</v>
      </c>
      <c r="B3" s="68"/>
      <c r="C3" s="68"/>
      <c r="D3" s="68"/>
      <c r="E3" s="68"/>
      <c r="F3" s="68"/>
      <c r="G3" s="68"/>
      <c r="H3" s="106"/>
      <c r="I3" s="38"/>
    </row>
    <row r="4" spans="1:9" ht="44.25" customHeight="1">
      <c r="A4" s="68"/>
      <c r="B4" s="68"/>
      <c r="C4" s="68"/>
      <c r="D4" s="68"/>
      <c r="E4" s="68"/>
      <c r="F4" s="68"/>
      <c r="G4" s="68"/>
      <c r="H4" s="68"/>
      <c r="I4" s="38"/>
    </row>
    <row r="5" spans="1:9" ht="44.25" customHeight="1">
      <c r="A5" s="68"/>
      <c r="B5" s="715" t="s">
        <v>694</v>
      </c>
      <c r="C5" s="716" t="s">
        <v>604</v>
      </c>
      <c r="D5" s="718" t="s">
        <v>695</v>
      </c>
      <c r="E5" s="719" t="s">
        <v>696</v>
      </c>
      <c r="F5" s="721" t="s">
        <v>697</v>
      </c>
      <c r="G5" s="722" t="s">
        <v>698</v>
      </c>
    </row>
    <row r="6" spans="1:9" ht="44.25" customHeight="1">
      <c r="A6" s="68"/>
      <c r="B6" s="697"/>
      <c r="C6" s="717"/>
      <c r="D6" s="676"/>
      <c r="E6" s="720"/>
      <c r="F6" s="679"/>
      <c r="G6" s="702"/>
    </row>
    <row r="7" spans="1:9" ht="44.25" customHeight="1">
      <c r="A7" s="68"/>
      <c r="B7" s="616" t="s">
        <v>699</v>
      </c>
      <c r="C7" s="617">
        <v>360749</v>
      </c>
      <c r="D7" s="618">
        <v>693.00261400585998</v>
      </c>
      <c r="E7" s="619">
        <v>8.3160313680703197</v>
      </c>
      <c r="F7" s="619">
        <v>914.76345048773521</v>
      </c>
      <c r="G7" s="617">
        <v>379.7654324752113</v>
      </c>
    </row>
    <row r="8" spans="1:9" ht="44.25" customHeight="1">
      <c r="A8" s="68"/>
      <c r="B8" s="616" t="s">
        <v>700</v>
      </c>
      <c r="C8" s="617">
        <v>286618</v>
      </c>
      <c r="D8" s="618">
        <v>648.9473794388349</v>
      </c>
      <c r="E8" s="619">
        <v>10.466893216755404</v>
      </c>
      <c r="F8" s="619">
        <v>408.20883545346072</v>
      </c>
      <c r="G8" s="617">
        <v>177.93718468484187</v>
      </c>
    </row>
    <row r="9" spans="1:9" ht="44.25" customHeight="1">
      <c r="A9" s="68"/>
      <c r="B9" s="616" t="s">
        <v>701</v>
      </c>
      <c r="C9" s="617">
        <v>871157</v>
      </c>
      <c r="D9" s="618">
        <v>624.4569004209344</v>
      </c>
      <c r="E9" s="619">
        <v>4.5915948560362825</v>
      </c>
      <c r="F9" s="619">
        <v>983.74919790577349</v>
      </c>
      <c r="G9" s="617">
        <v>282.3830836462314</v>
      </c>
    </row>
    <row r="10" spans="1:9" ht="44.25" customHeight="1">
      <c r="A10" s="68"/>
      <c r="B10" s="616" t="s">
        <v>702</v>
      </c>
      <c r="C10" s="617">
        <v>256618</v>
      </c>
      <c r="D10" s="618">
        <v>826.13066893203131</v>
      </c>
      <c r="E10" s="619">
        <v>3.8968427779812793</v>
      </c>
      <c r="F10" s="619">
        <v>120.80212611741966</v>
      </c>
      <c r="G10" s="617">
        <v>97.421069449531984</v>
      </c>
    </row>
    <row r="11" spans="1:9" ht="44.25" customHeight="1">
      <c r="A11" s="68"/>
      <c r="B11" s="620" t="s">
        <v>703</v>
      </c>
      <c r="C11" s="621" t="s">
        <v>704</v>
      </c>
      <c r="D11" s="622">
        <v>733</v>
      </c>
      <c r="E11" s="623">
        <v>10</v>
      </c>
      <c r="F11" s="623">
        <v>882</v>
      </c>
      <c r="G11" s="621">
        <v>311</v>
      </c>
    </row>
    <row r="12" spans="1:9" ht="44.25" customHeight="1">
      <c r="A12" s="68"/>
      <c r="B12" s="68"/>
      <c r="C12" s="68"/>
      <c r="D12" s="68"/>
      <c r="E12" s="68"/>
      <c r="F12" s="68"/>
      <c r="G12" s="68"/>
    </row>
    <row r="13" spans="1:9" ht="44.25" customHeight="1">
      <c r="A13" s="68"/>
      <c r="B13" s="68" t="s">
        <v>58</v>
      </c>
      <c r="C13" s="483" t="s">
        <v>602</v>
      </c>
      <c r="D13" s="68"/>
      <c r="E13" s="68"/>
      <c r="F13" s="68"/>
      <c r="G13" s="68"/>
      <c r="H13" s="68"/>
      <c r="I13" s="38"/>
    </row>
    <row r="14" spans="1:9" ht="46.5" customHeight="1">
      <c r="B14" s="610"/>
      <c r="C14" s="624"/>
      <c r="D14" s="315"/>
      <c r="E14" s="315"/>
      <c r="G14" s="11"/>
      <c r="H14" s="11"/>
    </row>
    <row r="15" spans="1:9" ht="46.5" customHeight="1">
      <c r="A15" s="134" t="s">
        <v>705</v>
      </c>
      <c r="B15" s="610"/>
      <c r="C15" s="624"/>
      <c r="D15" s="315"/>
      <c r="E15" s="315"/>
      <c r="G15" s="11"/>
      <c r="H15" s="11"/>
    </row>
    <row r="16" spans="1:9" ht="46.5" customHeight="1">
      <c r="B16" s="610"/>
      <c r="C16" s="624"/>
      <c r="D16" s="315"/>
      <c r="E16" s="315"/>
      <c r="G16" s="11"/>
      <c r="H16" s="11"/>
    </row>
    <row r="17" spans="2:8" ht="46.5" customHeight="1">
      <c r="B17" s="54"/>
      <c r="C17" s="55" t="s">
        <v>706</v>
      </c>
      <c r="D17" s="55" t="s">
        <v>707</v>
      </c>
      <c r="E17" s="55" t="s">
        <v>699</v>
      </c>
      <c r="F17" s="55" t="s">
        <v>708</v>
      </c>
      <c r="G17" s="11"/>
      <c r="H17" s="11"/>
    </row>
    <row r="18" spans="2:8" ht="46.5" customHeight="1">
      <c r="B18" s="55" t="s">
        <v>709</v>
      </c>
      <c r="C18" s="625">
        <v>46</v>
      </c>
      <c r="D18" s="625">
        <v>136</v>
      </c>
      <c r="E18" s="625">
        <v>74</v>
      </c>
      <c r="F18" s="625">
        <v>45</v>
      </c>
      <c r="G18" s="11"/>
      <c r="H18" s="11"/>
    </row>
    <row r="19" spans="2:8" ht="46.5" customHeight="1">
      <c r="B19" s="55" t="s">
        <v>710</v>
      </c>
      <c r="C19" s="626">
        <v>0.628</v>
      </c>
      <c r="D19" s="626">
        <v>0.73</v>
      </c>
      <c r="E19" s="626">
        <v>0.74</v>
      </c>
      <c r="F19" s="626">
        <v>0.66</v>
      </c>
      <c r="G19" s="11"/>
      <c r="H19" s="11"/>
    </row>
    <row r="20" spans="2:8" ht="46.5" customHeight="1">
      <c r="B20" s="610"/>
      <c r="C20" s="624"/>
      <c r="D20" s="315"/>
      <c r="E20" s="315"/>
      <c r="G20" s="11"/>
      <c r="H20" s="11"/>
    </row>
    <row r="21" spans="2:8" ht="30.75" customHeight="1">
      <c r="B21" s="20" t="s">
        <v>58</v>
      </c>
      <c r="C21" s="21" t="s">
        <v>711</v>
      </c>
      <c r="D21" s="315"/>
      <c r="E21" s="315"/>
      <c r="F21" s="11"/>
      <c r="G21" s="11"/>
      <c r="H21" s="11"/>
    </row>
    <row r="22" spans="2:8" ht="30.75" customHeight="1">
      <c r="C22" s="21" t="s">
        <v>712</v>
      </c>
      <c r="D22" s="315"/>
      <c r="E22" s="315"/>
      <c r="F22" s="11"/>
      <c r="G22" s="11"/>
      <c r="H22" s="11"/>
    </row>
    <row r="23" spans="2:8" ht="12.5">
      <c r="D23" s="315"/>
      <c r="E23" s="315"/>
      <c r="F23" s="11"/>
      <c r="G23" s="11"/>
      <c r="H23" s="11"/>
    </row>
    <row r="24" spans="2:8" ht="15.5">
      <c r="C24" s="46"/>
      <c r="D24" s="315"/>
      <c r="E24" s="315"/>
      <c r="F24" s="11"/>
      <c r="G24" s="11"/>
      <c r="H24" s="11"/>
    </row>
    <row r="25" spans="2:8" ht="19">
      <c r="B25" s="29" t="s">
        <v>66</v>
      </c>
      <c r="C25" s="11"/>
      <c r="D25" s="315"/>
      <c r="E25" s="315"/>
      <c r="F25" s="11"/>
      <c r="G25" s="11"/>
      <c r="H25" s="11"/>
    </row>
    <row r="26" spans="2:8" ht="12.5">
      <c r="C26" s="11"/>
      <c r="D26" s="315"/>
      <c r="E26" s="315"/>
      <c r="F26" s="11"/>
      <c r="G26" s="11"/>
      <c r="H26" s="11"/>
    </row>
    <row r="27" spans="2:8" ht="12.5">
      <c r="C27" s="11"/>
      <c r="D27" s="315"/>
      <c r="E27" s="315"/>
      <c r="F27" s="11"/>
      <c r="G27" s="11"/>
      <c r="H27" s="11"/>
    </row>
    <row r="28" spans="2:8" ht="12.5">
      <c r="C28" s="11"/>
      <c r="D28" s="315"/>
      <c r="E28" s="315"/>
      <c r="F28" s="11"/>
      <c r="G28" s="11"/>
      <c r="H28" s="11"/>
    </row>
    <row r="29" spans="2:8" ht="12.5">
      <c r="C29" s="11"/>
      <c r="D29" s="315"/>
      <c r="E29" s="315"/>
      <c r="F29" s="11"/>
      <c r="G29" s="11"/>
      <c r="H29" s="11"/>
    </row>
    <row r="30" spans="2:8" ht="12.5">
      <c r="C30" s="11"/>
      <c r="D30" s="315"/>
      <c r="E30" s="315"/>
      <c r="F30" s="11"/>
      <c r="G30" s="11"/>
      <c r="H30" s="11"/>
    </row>
    <row r="31" spans="2:8" ht="12.5">
      <c r="C31" s="11"/>
      <c r="D31" s="315"/>
      <c r="E31" s="315"/>
      <c r="F31" s="11"/>
      <c r="G31" s="11"/>
      <c r="H31" s="11"/>
    </row>
    <row r="32" spans="2:8" ht="12.5">
      <c r="C32" s="11"/>
      <c r="D32" s="315"/>
      <c r="E32" s="315"/>
      <c r="F32" s="11"/>
      <c r="G32" s="11"/>
      <c r="H32" s="11"/>
    </row>
    <row r="33" spans="3:8" ht="12.5">
      <c r="C33" s="11"/>
      <c r="D33" s="315"/>
      <c r="E33" s="315"/>
      <c r="F33" s="11"/>
      <c r="G33" s="11"/>
      <c r="H33" s="11"/>
    </row>
    <row r="34" spans="3:8" ht="12.5">
      <c r="C34" s="11"/>
      <c r="D34" s="315"/>
      <c r="E34" s="315"/>
      <c r="F34" s="11"/>
      <c r="G34" s="11"/>
      <c r="H34" s="11"/>
    </row>
    <row r="35" spans="3:8" ht="12.5">
      <c r="C35" s="11"/>
      <c r="D35" s="315"/>
      <c r="E35" s="315"/>
      <c r="F35" s="11"/>
      <c r="G35" s="11"/>
      <c r="H35" s="11"/>
    </row>
    <row r="36" spans="3:8" ht="12.5">
      <c r="C36" s="11"/>
      <c r="D36" s="315"/>
      <c r="E36" s="315"/>
      <c r="F36" s="11"/>
      <c r="G36" s="11"/>
      <c r="H36" s="11"/>
    </row>
    <row r="37" spans="3:8" ht="12.5">
      <c r="C37" s="11"/>
      <c r="D37" s="315"/>
      <c r="E37" s="315"/>
      <c r="F37" s="11"/>
      <c r="G37" s="11"/>
      <c r="H37" s="11"/>
    </row>
    <row r="38" spans="3:8" ht="12.5">
      <c r="C38" s="11"/>
      <c r="D38" s="315"/>
      <c r="E38" s="315"/>
      <c r="F38" s="11"/>
      <c r="G38" s="11"/>
      <c r="H38" s="11"/>
    </row>
    <row r="39" spans="3:8" ht="12.5">
      <c r="C39" s="11"/>
      <c r="D39" s="315"/>
      <c r="E39" s="315"/>
      <c r="F39" s="11"/>
      <c r="G39" s="11"/>
      <c r="H39" s="11"/>
    </row>
    <row r="40" spans="3:8" ht="12.5">
      <c r="C40" s="11"/>
      <c r="D40" s="315"/>
      <c r="E40" s="315"/>
      <c r="F40" s="11"/>
      <c r="G40" s="11"/>
      <c r="H40" s="11"/>
    </row>
    <row r="41" spans="3:8" ht="12.5">
      <c r="C41" s="11"/>
      <c r="D41" s="315"/>
      <c r="E41" s="315"/>
      <c r="F41" s="11"/>
      <c r="G41" s="11"/>
      <c r="H41" s="11"/>
    </row>
    <row r="42" spans="3:8" ht="12.5">
      <c r="C42" s="11"/>
      <c r="D42" s="315"/>
      <c r="E42" s="315"/>
      <c r="F42" s="11"/>
      <c r="G42" s="11"/>
      <c r="H42" s="11"/>
    </row>
    <row r="43" spans="3:8" ht="12.5">
      <c r="C43" s="11"/>
      <c r="D43" s="315"/>
      <c r="E43" s="315"/>
      <c r="F43" s="11"/>
      <c r="G43" s="11"/>
      <c r="H43" s="11"/>
    </row>
    <row r="44" spans="3:8" ht="12.5">
      <c r="C44" s="11"/>
      <c r="D44" s="315"/>
      <c r="E44" s="315"/>
      <c r="F44" s="11"/>
      <c r="G44" s="11"/>
      <c r="H44" s="11"/>
    </row>
    <row r="45" spans="3:8" ht="12.5">
      <c r="C45" s="11"/>
      <c r="D45" s="315"/>
      <c r="E45" s="315"/>
      <c r="F45" s="11"/>
      <c r="G45" s="11"/>
      <c r="H45" s="11"/>
    </row>
    <row r="46" spans="3:8" ht="12.5">
      <c r="C46" s="11"/>
      <c r="D46" s="315"/>
      <c r="E46" s="315"/>
      <c r="F46" s="11"/>
      <c r="G46" s="11"/>
      <c r="H46" s="11"/>
    </row>
    <row r="47" spans="3:8" ht="12.5">
      <c r="C47" s="11"/>
      <c r="D47" s="315"/>
      <c r="E47" s="315"/>
      <c r="F47" s="11"/>
      <c r="G47" s="11"/>
      <c r="H47" s="11"/>
    </row>
    <row r="48" spans="3:8" ht="12.5">
      <c r="C48" s="11"/>
      <c r="D48" s="315"/>
      <c r="E48" s="315"/>
      <c r="F48" s="11"/>
      <c r="G48" s="11"/>
      <c r="H48" s="11"/>
    </row>
    <row r="49" spans="3:8" ht="12.5">
      <c r="C49" s="11"/>
      <c r="D49" s="315"/>
      <c r="E49" s="315"/>
      <c r="F49" s="11"/>
      <c r="G49" s="11"/>
      <c r="H49" s="11"/>
    </row>
    <row r="50" spans="3:8" ht="12.5">
      <c r="C50" s="11"/>
      <c r="D50" s="315"/>
      <c r="E50" s="315"/>
      <c r="F50" s="11"/>
      <c r="G50" s="11"/>
      <c r="H50" s="11"/>
    </row>
    <row r="51" spans="3:8" ht="12.5">
      <c r="C51" s="11"/>
      <c r="D51" s="315"/>
      <c r="E51" s="315"/>
      <c r="F51" s="11"/>
      <c r="G51" s="11"/>
      <c r="H51" s="11"/>
    </row>
    <row r="52" spans="3:8" ht="12.5">
      <c r="C52" s="11"/>
      <c r="D52" s="315"/>
      <c r="E52" s="315"/>
      <c r="F52" s="11"/>
      <c r="G52" s="11"/>
      <c r="H52" s="11"/>
    </row>
    <row r="53" spans="3:8" ht="12.5">
      <c r="C53" s="11"/>
      <c r="D53" s="315"/>
      <c r="E53" s="315"/>
      <c r="F53" s="11"/>
      <c r="G53" s="11"/>
      <c r="H53" s="11"/>
    </row>
    <row r="54" spans="3:8" ht="12.5">
      <c r="C54" s="11"/>
      <c r="D54" s="315"/>
      <c r="E54" s="315"/>
      <c r="F54" s="11"/>
      <c r="G54" s="11"/>
      <c r="H54" s="11"/>
    </row>
    <row r="55" spans="3:8" ht="12.5">
      <c r="C55" s="11"/>
      <c r="D55" s="315"/>
      <c r="E55" s="315"/>
      <c r="F55" s="11"/>
      <c r="G55" s="11"/>
      <c r="H55" s="11"/>
    </row>
    <row r="56" spans="3:8" ht="12.5">
      <c r="C56" s="11"/>
      <c r="D56" s="315"/>
      <c r="E56" s="315"/>
      <c r="F56" s="11"/>
      <c r="G56" s="11"/>
      <c r="H56" s="11"/>
    </row>
    <row r="57" spans="3:8" ht="12.5">
      <c r="C57" s="11"/>
      <c r="D57" s="315"/>
      <c r="E57" s="315"/>
      <c r="F57" s="11"/>
      <c r="G57" s="11"/>
      <c r="H57" s="11"/>
    </row>
    <row r="58" spans="3:8" ht="12.5">
      <c r="C58" s="11"/>
      <c r="D58" s="315"/>
      <c r="E58" s="315"/>
      <c r="F58" s="11"/>
      <c r="G58" s="11"/>
      <c r="H58" s="11"/>
    </row>
    <row r="59" spans="3:8" ht="12.5">
      <c r="C59" s="11"/>
      <c r="D59" s="315"/>
      <c r="E59" s="315"/>
      <c r="F59" s="11"/>
      <c r="G59" s="11"/>
      <c r="H59" s="11"/>
    </row>
    <row r="60" spans="3:8" ht="12.5">
      <c r="C60" s="11"/>
      <c r="D60" s="315"/>
      <c r="E60" s="315"/>
      <c r="F60" s="11"/>
      <c r="G60" s="11"/>
      <c r="H60" s="11"/>
    </row>
    <row r="61" spans="3:8" ht="12.5">
      <c r="C61" s="11"/>
      <c r="D61" s="315"/>
      <c r="E61" s="315"/>
      <c r="F61" s="11"/>
      <c r="G61" s="11"/>
      <c r="H61" s="11"/>
    </row>
    <row r="62" spans="3:8" ht="12.5">
      <c r="C62" s="11"/>
      <c r="D62" s="315"/>
      <c r="E62" s="315"/>
      <c r="F62" s="11"/>
      <c r="G62" s="11"/>
      <c r="H62" s="11"/>
    </row>
    <row r="63" spans="3:8" ht="12.5">
      <c r="C63" s="11"/>
      <c r="D63" s="315"/>
      <c r="E63" s="315"/>
      <c r="F63" s="11"/>
      <c r="G63" s="11"/>
      <c r="H63" s="11"/>
    </row>
    <row r="64" spans="3:8" ht="12.5">
      <c r="C64" s="11"/>
      <c r="D64" s="315"/>
      <c r="E64" s="315"/>
      <c r="F64" s="11"/>
      <c r="G64" s="11"/>
      <c r="H64" s="11"/>
    </row>
    <row r="65" spans="3:8" ht="12.5">
      <c r="C65" s="11"/>
      <c r="D65" s="315"/>
      <c r="E65" s="315"/>
      <c r="F65" s="11"/>
      <c r="G65" s="11"/>
      <c r="H65" s="11"/>
    </row>
    <row r="66" spans="3:8" ht="12.5">
      <c r="C66" s="11"/>
      <c r="D66" s="315"/>
      <c r="E66" s="315"/>
      <c r="F66" s="11"/>
      <c r="G66" s="11"/>
      <c r="H66" s="11"/>
    </row>
    <row r="67" spans="3:8" ht="12.5">
      <c r="C67" s="11"/>
      <c r="D67" s="315"/>
      <c r="E67" s="315"/>
      <c r="F67" s="11"/>
      <c r="G67" s="11"/>
      <c r="H67" s="11"/>
    </row>
    <row r="68" spans="3:8" ht="12.5">
      <c r="C68" s="11"/>
      <c r="D68" s="315"/>
      <c r="E68" s="315"/>
      <c r="F68" s="11"/>
      <c r="G68" s="11"/>
      <c r="H68" s="11"/>
    </row>
    <row r="69" spans="3:8" ht="12.5">
      <c r="C69" s="11"/>
      <c r="D69" s="315"/>
      <c r="E69" s="315"/>
      <c r="F69" s="11"/>
      <c r="G69" s="11"/>
      <c r="H69" s="11"/>
    </row>
    <row r="70" spans="3:8" ht="12.5">
      <c r="C70" s="11"/>
      <c r="D70" s="315"/>
      <c r="E70" s="315"/>
      <c r="F70" s="11"/>
      <c r="G70" s="11"/>
      <c r="H70" s="11"/>
    </row>
    <row r="71" spans="3:8" ht="12.5">
      <c r="C71" s="11"/>
      <c r="D71" s="315"/>
      <c r="E71" s="315"/>
      <c r="F71" s="11"/>
      <c r="G71" s="11"/>
      <c r="H71" s="11"/>
    </row>
    <row r="72" spans="3:8" ht="12.5">
      <c r="C72" s="11"/>
      <c r="D72" s="315"/>
      <c r="E72" s="315"/>
      <c r="F72" s="11"/>
      <c r="G72" s="11"/>
      <c r="H72" s="11"/>
    </row>
    <row r="73" spans="3:8" ht="12.5">
      <c r="C73" s="11"/>
      <c r="D73" s="315"/>
      <c r="E73" s="315"/>
      <c r="F73" s="11"/>
      <c r="G73" s="11"/>
      <c r="H73" s="11"/>
    </row>
    <row r="74" spans="3:8" ht="12.5">
      <c r="C74" s="11"/>
      <c r="D74" s="315"/>
      <c r="E74" s="315"/>
      <c r="F74" s="11"/>
      <c r="G74" s="11"/>
      <c r="H74" s="11"/>
    </row>
    <row r="75" spans="3:8" ht="12.5">
      <c r="C75" s="11"/>
      <c r="D75" s="315"/>
      <c r="E75" s="315"/>
      <c r="F75" s="11"/>
      <c r="G75" s="11"/>
      <c r="H75" s="11"/>
    </row>
    <row r="76" spans="3:8" ht="12.5">
      <c r="C76" s="11"/>
      <c r="D76" s="315"/>
      <c r="E76" s="315"/>
      <c r="F76" s="11"/>
      <c r="G76" s="11"/>
      <c r="H76" s="11"/>
    </row>
    <row r="77" spans="3:8" ht="12.5">
      <c r="C77" s="11"/>
      <c r="D77" s="315"/>
      <c r="E77" s="315"/>
      <c r="F77" s="11"/>
      <c r="G77" s="11"/>
      <c r="H77" s="11"/>
    </row>
    <row r="78" spans="3:8" ht="12.5">
      <c r="C78" s="11"/>
      <c r="D78" s="315"/>
      <c r="E78" s="315"/>
      <c r="F78" s="11"/>
      <c r="G78" s="11"/>
      <c r="H78" s="11"/>
    </row>
    <row r="79" spans="3:8" ht="12.5">
      <c r="C79" s="11"/>
      <c r="D79" s="315"/>
      <c r="E79" s="315"/>
      <c r="F79" s="11"/>
      <c r="G79" s="11"/>
      <c r="H79" s="11"/>
    </row>
    <row r="80" spans="3:8" ht="12.5">
      <c r="C80" s="11"/>
      <c r="D80" s="315"/>
      <c r="E80" s="315"/>
      <c r="F80" s="11"/>
      <c r="G80" s="11"/>
      <c r="H80" s="11"/>
    </row>
    <row r="81" spans="3:8" ht="12.5">
      <c r="C81" s="11"/>
      <c r="D81" s="315"/>
      <c r="E81" s="315"/>
      <c r="F81" s="11"/>
      <c r="G81" s="11"/>
      <c r="H81" s="11"/>
    </row>
    <row r="82" spans="3:8" ht="12.5">
      <c r="C82" s="11"/>
      <c r="D82" s="315"/>
      <c r="E82" s="315"/>
      <c r="F82" s="11"/>
      <c r="G82" s="11"/>
      <c r="H82" s="11"/>
    </row>
    <row r="83" spans="3:8" ht="12.5">
      <c r="C83" s="11"/>
      <c r="D83" s="315"/>
      <c r="E83" s="315"/>
      <c r="F83" s="11"/>
      <c r="G83" s="11"/>
      <c r="H83" s="11"/>
    </row>
    <row r="84" spans="3:8" ht="12.5">
      <c r="C84" s="11"/>
      <c r="D84" s="315"/>
      <c r="E84" s="315"/>
      <c r="F84" s="11"/>
      <c r="G84" s="11"/>
      <c r="H84" s="11"/>
    </row>
    <row r="85" spans="3:8" ht="12.5">
      <c r="C85" s="11"/>
      <c r="D85" s="315"/>
      <c r="E85" s="315"/>
      <c r="F85" s="11"/>
      <c r="G85" s="11"/>
      <c r="H85" s="11"/>
    </row>
    <row r="86" spans="3:8" ht="12.5">
      <c r="C86" s="11"/>
      <c r="D86" s="315"/>
      <c r="E86" s="315"/>
      <c r="F86" s="11"/>
      <c r="G86" s="11"/>
      <c r="H86" s="11"/>
    </row>
    <row r="87" spans="3:8" ht="12.5">
      <c r="C87" s="11"/>
      <c r="D87" s="315"/>
      <c r="E87" s="315"/>
      <c r="F87" s="11"/>
      <c r="G87" s="11"/>
      <c r="H87" s="11"/>
    </row>
    <row r="88" spans="3:8" ht="12.5">
      <c r="C88" s="11"/>
      <c r="D88" s="315"/>
      <c r="E88" s="315"/>
      <c r="F88" s="11"/>
      <c r="G88" s="11"/>
      <c r="H88" s="11"/>
    </row>
    <row r="89" spans="3:8" ht="12.5">
      <c r="C89" s="11"/>
      <c r="D89" s="315"/>
      <c r="E89" s="315"/>
      <c r="F89" s="11"/>
      <c r="G89" s="11"/>
      <c r="H89" s="11"/>
    </row>
    <row r="90" spans="3:8" ht="12.5">
      <c r="C90" s="11"/>
      <c r="D90" s="315"/>
      <c r="E90" s="315"/>
      <c r="F90" s="11"/>
      <c r="G90" s="11"/>
      <c r="H90" s="11"/>
    </row>
    <row r="91" spans="3:8" ht="12.5">
      <c r="C91" s="11"/>
      <c r="D91" s="315"/>
      <c r="E91" s="315"/>
      <c r="F91" s="11"/>
      <c r="G91" s="11"/>
      <c r="H91" s="11"/>
    </row>
    <row r="92" spans="3:8" ht="12.5">
      <c r="C92" s="11"/>
      <c r="D92" s="315"/>
      <c r="E92" s="315"/>
      <c r="F92" s="11"/>
      <c r="G92" s="11"/>
      <c r="H92" s="11"/>
    </row>
    <row r="93" spans="3:8" ht="12.5">
      <c r="C93" s="11"/>
      <c r="D93" s="315"/>
      <c r="E93" s="315"/>
      <c r="F93" s="11"/>
      <c r="G93" s="11"/>
      <c r="H93" s="11"/>
    </row>
    <row r="94" spans="3:8" ht="12.5">
      <c r="C94" s="11"/>
      <c r="D94" s="315"/>
      <c r="E94" s="315"/>
      <c r="F94" s="11"/>
      <c r="G94" s="11"/>
      <c r="H94" s="11"/>
    </row>
    <row r="95" spans="3:8" ht="12.5">
      <c r="C95" s="11"/>
      <c r="D95" s="315"/>
      <c r="E95" s="315"/>
      <c r="F95" s="11"/>
      <c r="G95" s="11"/>
      <c r="H95" s="11"/>
    </row>
    <row r="96" spans="3:8" ht="12.5">
      <c r="C96" s="11"/>
      <c r="D96" s="315"/>
      <c r="E96" s="315"/>
      <c r="F96" s="11"/>
      <c r="G96" s="11"/>
      <c r="H96" s="11"/>
    </row>
    <row r="97" spans="3:8" ht="12.5">
      <c r="C97" s="11"/>
      <c r="D97" s="315"/>
      <c r="E97" s="315"/>
      <c r="F97" s="11"/>
      <c r="G97" s="11"/>
      <c r="H97" s="11"/>
    </row>
    <row r="98" spans="3:8" ht="12.5">
      <c r="C98" s="11"/>
      <c r="D98" s="315"/>
      <c r="E98" s="315"/>
      <c r="F98" s="11"/>
      <c r="G98" s="11"/>
      <c r="H98" s="11"/>
    </row>
    <row r="99" spans="3:8" ht="12.5">
      <c r="C99" s="11"/>
      <c r="D99" s="315"/>
      <c r="E99" s="315"/>
      <c r="F99" s="11"/>
      <c r="G99" s="11"/>
      <c r="H99" s="11"/>
    </row>
    <row r="100" spans="3:8" ht="12.5">
      <c r="C100" s="11"/>
      <c r="D100" s="315"/>
      <c r="E100" s="315"/>
      <c r="F100" s="11"/>
      <c r="G100" s="11"/>
      <c r="H100" s="11"/>
    </row>
    <row r="101" spans="3:8" ht="12.5">
      <c r="C101" s="11"/>
      <c r="D101" s="315"/>
      <c r="E101" s="315"/>
      <c r="F101" s="11"/>
      <c r="G101" s="11"/>
      <c r="H101" s="11"/>
    </row>
    <row r="102" spans="3:8" ht="12.5">
      <c r="C102" s="11"/>
      <c r="D102" s="315"/>
      <c r="E102" s="315"/>
      <c r="F102" s="11"/>
      <c r="G102" s="11"/>
      <c r="H102" s="11"/>
    </row>
    <row r="103" spans="3:8" ht="12.5">
      <c r="C103" s="11"/>
      <c r="D103" s="315"/>
      <c r="E103" s="315"/>
      <c r="F103" s="11"/>
      <c r="G103" s="11"/>
      <c r="H103" s="11"/>
    </row>
    <row r="104" spans="3:8" ht="12.5">
      <c r="C104" s="11"/>
      <c r="D104" s="315"/>
      <c r="E104" s="315"/>
      <c r="F104" s="11"/>
      <c r="G104" s="11"/>
      <c r="H104" s="11"/>
    </row>
    <row r="105" spans="3:8" ht="12.5">
      <c r="C105" s="11"/>
      <c r="D105" s="315"/>
      <c r="E105" s="315"/>
      <c r="F105" s="11"/>
      <c r="G105" s="11"/>
      <c r="H105" s="11"/>
    </row>
    <row r="106" spans="3:8" ht="12.5">
      <c r="C106" s="11"/>
      <c r="D106" s="315"/>
      <c r="E106" s="315"/>
      <c r="F106" s="11"/>
      <c r="G106" s="11"/>
      <c r="H106" s="11"/>
    </row>
    <row r="107" spans="3:8" ht="12.5">
      <c r="C107" s="11"/>
      <c r="D107" s="315"/>
      <c r="E107" s="315"/>
      <c r="F107" s="11"/>
      <c r="G107" s="11"/>
      <c r="H107" s="11"/>
    </row>
    <row r="108" spans="3:8" ht="12.5">
      <c r="C108" s="11"/>
      <c r="D108" s="315"/>
      <c r="E108" s="315"/>
      <c r="F108" s="11"/>
      <c r="G108" s="11"/>
      <c r="H108" s="11"/>
    </row>
    <row r="109" spans="3:8" ht="12.5">
      <c r="C109" s="11"/>
      <c r="D109" s="315"/>
      <c r="E109" s="315"/>
      <c r="F109" s="11"/>
      <c r="G109" s="11"/>
      <c r="H109" s="11"/>
    </row>
    <row r="110" spans="3:8" ht="12.5">
      <c r="C110" s="11"/>
      <c r="D110" s="315"/>
      <c r="E110" s="315"/>
      <c r="F110" s="11"/>
      <c r="G110" s="11"/>
      <c r="H110" s="11"/>
    </row>
    <row r="111" spans="3:8" ht="12.5">
      <c r="C111" s="11"/>
      <c r="D111" s="315"/>
      <c r="E111" s="315"/>
      <c r="F111" s="11"/>
      <c r="G111" s="11"/>
      <c r="H111" s="11"/>
    </row>
    <row r="112" spans="3:8" ht="12.5">
      <c r="C112" s="11"/>
      <c r="D112" s="315"/>
      <c r="E112" s="315"/>
      <c r="F112" s="11"/>
      <c r="G112" s="11"/>
      <c r="H112" s="11"/>
    </row>
    <row r="113" spans="3:8" ht="12.5">
      <c r="C113" s="11"/>
      <c r="D113" s="315"/>
      <c r="E113" s="315"/>
      <c r="F113" s="11"/>
      <c r="G113" s="11"/>
      <c r="H113" s="11"/>
    </row>
    <row r="114" spans="3:8" ht="12.5">
      <c r="C114" s="11"/>
      <c r="D114" s="315"/>
      <c r="E114" s="315"/>
      <c r="F114" s="11"/>
      <c r="G114" s="11"/>
      <c r="H114" s="11"/>
    </row>
    <row r="115" spans="3:8" ht="12.5">
      <c r="C115" s="11"/>
      <c r="D115" s="315"/>
      <c r="E115" s="315"/>
      <c r="F115" s="11"/>
      <c r="G115" s="11"/>
      <c r="H115" s="11"/>
    </row>
    <row r="116" spans="3:8" ht="12.5">
      <c r="C116" s="11"/>
      <c r="D116" s="315"/>
      <c r="E116" s="315"/>
      <c r="F116" s="11"/>
      <c r="G116" s="11"/>
      <c r="H116" s="11"/>
    </row>
    <row r="117" spans="3:8" ht="12.5">
      <c r="C117" s="11"/>
      <c r="D117" s="315"/>
      <c r="E117" s="315"/>
      <c r="F117" s="11"/>
      <c r="G117" s="11"/>
      <c r="H117" s="11"/>
    </row>
    <row r="118" spans="3:8" ht="12.5">
      <c r="C118" s="11"/>
      <c r="D118" s="315"/>
      <c r="E118" s="315"/>
      <c r="F118" s="11"/>
      <c r="G118" s="11"/>
      <c r="H118" s="11"/>
    </row>
    <row r="119" spans="3:8" ht="12.5">
      <c r="C119" s="11"/>
      <c r="D119" s="315"/>
      <c r="E119" s="315"/>
      <c r="F119" s="11"/>
      <c r="G119" s="11"/>
      <c r="H119" s="11"/>
    </row>
    <row r="120" spans="3:8" ht="12.5">
      <c r="C120" s="11"/>
      <c r="D120" s="315"/>
      <c r="E120" s="315"/>
      <c r="F120" s="11"/>
      <c r="G120" s="11"/>
      <c r="H120" s="11"/>
    </row>
    <row r="121" spans="3:8" ht="12.5">
      <c r="C121" s="11"/>
      <c r="D121" s="315"/>
      <c r="E121" s="315"/>
      <c r="F121" s="11"/>
      <c r="G121" s="11"/>
      <c r="H121" s="11"/>
    </row>
    <row r="122" spans="3:8" ht="12.5">
      <c r="C122" s="11"/>
      <c r="D122" s="315"/>
      <c r="E122" s="315"/>
      <c r="F122" s="11"/>
      <c r="G122" s="11"/>
      <c r="H122" s="11"/>
    </row>
    <row r="123" spans="3:8" ht="12.5">
      <c r="C123" s="11"/>
      <c r="D123" s="315"/>
      <c r="E123" s="315"/>
      <c r="F123" s="11"/>
      <c r="G123" s="11"/>
      <c r="H123" s="11"/>
    </row>
    <row r="124" spans="3:8" ht="12.5">
      <c r="C124" s="11"/>
      <c r="D124" s="315"/>
      <c r="E124" s="315"/>
      <c r="F124" s="11"/>
      <c r="G124" s="11"/>
      <c r="H124" s="11"/>
    </row>
    <row r="125" spans="3:8" ht="12.5">
      <c r="C125" s="11"/>
      <c r="D125" s="315"/>
      <c r="E125" s="315"/>
      <c r="F125" s="11"/>
      <c r="G125" s="11"/>
      <c r="H125" s="11"/>
    </row>
    <row r="126" spans="3:8" ht="12.5">
      <c r="C126" s="11"/>
      <c r="D126" s="315"/>
      <c r="E126" s="315"/>
      <c r="F126" s="11"/>
      <c r="G126" s="11"/>
      <c r="H126" s="11"/>
    </row>
    <row r="127" spans="3:8" ht="12.5">
      <c r="C127" s="11"/>
      <c r="D127" s="315"/>
      <c r="E127" s="315"/>
      <c r="F127" s="11"/>
      <c r="G127" s="11"/>
      <c r="H127" s="11"/>
    </row>
    <row r="128" spans="3:8" ht="12.5">
      <c r="C128" s="11"/>
      <c r="D128" s="315"/>
      <c r="E128" s="315"/>
      <c r="F128" s="11"/>
      <c r="G128" s="11"/>
      <c r="H128" s="11"/>
    </row>
    <row r="129" spans="3:8" ht="12.5">
      <c r="C129" s="11"/>
      <c r="D129" s="315"/>
      <c r="E129" s="315"/>
      <c r="F129" s="11"/>
      <c r="G129" s="11"/>
      <c r="H129" s="11"/>
    </row>
    <row r="130" spans="3:8" ht="12.5">
      <c r="C130" s="11"/>
      <c r="D130" s="315"/>
      <c r="E130" s="315"/>
      <c r="F130" s="11"/>
      <c r="G130" s="11"/>
      <c r="H130" s="11"/>
    </row>
    <row r="131" spans="3:8" ht="12.5">
      <c r="C131" s="11"/>
      <c r="D131" s="315"/>
      <c r="E131" s="315"/>
      <c r="F131" s="11"/>
      <c r="G131" s="11"/>
      <c r="H131" s="11"/>
    </row>
    <row r="132" spans="3:8" ht="12.5">
      <c r="C132" s="11"/>
      <c r="D132" s="315"/>
      <c r="E132" s="315"/>
      <c r="F132" s="11"/>
      <c r="G132" s="11"/>
      <c r="H132" s="11"/>
    </row>
    <row r="133" spans="3:8" ht="12.5">
      <c r="C133" s="11"/>
      <c r="D133" s="315"/>
      <c r="E133" s="315"/>
      <c r="F133" s="11"/>
      <c r="G133" s="11"/>
      <c r="H133" s="11"/>
    </row>
    <row r="134" spans="3:8" ht="12.5">
      <c r="C134" s="11"/>
      <c r="D134" s="315"/>
      <c r="E134" s="315"/>
      <c r="F134" s="11"/>
      <c r="G134" s="11"/>
      <c r="H134" s="11"/>
    </row>
    <row r="135" spans="3:8" ht="12.5">
      <c r="C135" s="11"/>
      <c r="D135" s="315"/>
      <c r="E135" s="315"/>
      <c r="F135" s="11"/>
      <c r="G135" s="11"/>
      <c r="H135" s="11"/>
    </row>
    <row r="136" spans="3:8" ht="12.5">
      <c r="C136" s="11"/>
      <c r="D136" s="315"/>
      <c r="E136" s="315"/>
      <c r="F136" s="11"/>
      <c r="G136" s="11"/>
      <c r="H136" s="11"/>
    </row>
    <row r="137" spans="3:8" ht="12.5">
      <c r="C137" s="11"/>
      <c r="D137" s="315"/>
      <c r="E137" s="315"/>
      <c r="F137" s="11"/>
      <c r="G137" s="11"/>
      <c r="H137" s="11"/>
    </row>
    <row r="138" spans="3:8" ht="12.5">
      <c r="C138" s="11"/>
      <c r="D138" s="315"/>
      <c r="E138" s="315"/>
      <c r="F138" s="11"/>
      <c r="G138" s="11"/>
      <c r="H138" s="11"/>
    </row>
    <row r="139" spans="3:8" ht="12.5">
      <c r="C139" s="11"/>
      <c r="D139" s="315"/>
      <c r="E139" s="315"/>
      <c r="F139" s="11"/>
      <c r="G139" s="11"/>
      <c r="H139" s="11"/>
    </row>
    <row r="140" spans="3:8" ht="12.5">
      <c r="C140" s="11"/>
      <c r="D140" s="315"/>
      <c r="E140" s="315"/>
      <c r="F140" s="11"/>
      <c r="G140" s="11"/>
      <c r="H140" s="11"/>
    </row>
    <row r="141" spans="3:8" ht="12.5">
      <c r="C141" s="11"/>
      <c r="D141" s="315"/>
      <c r="E141" s="315"/>
      <c r="F141" s="11"/>
      <c r="G141" s="11"/>
      <c r="H141" s="11"/>
    </row>
    <row r="142" spans="3:8" ht="12.5">
      <c r="C142" s="11"/>
      <c r="D142" s="315"/>
      <c r="E142" s="315"/>
      <c r="F142" s="11"/>
      <c r="G142" s="11"/>
      <c r="H142" s="11"/>
    </row>
    <row r="143" spans="3:8" ht="12.5">
      <c r="C143" s="11"/>
      <c r="D143" s="315"/>
      <c r="E143" s="315"/>
      <c r="F143" s="11"/>
      <c r="G143" s="11"/>
      <c r="H143" s="11"/>
    </row>
    <row r="144" spans="3:8" ht="12.5">
      <c r="C144" s="11"/>
      <c r="D144" s="315"/>
      <c r="E144" s="315"/>
      <c r="F144" s="11"/>
      <c r="G144" s="11"/>
      <c r="H144" s="11"/>
    </row>
    <row r="145" spans="3:8" ht="12.5">
      <c r="C145" s="11"/>
      <c r="D145" s="315"/>
      <c r="E145" s="315"/>
      <c r="F145" s="11"/>
      <c r="G145" s="11"/>
      <c r="H145" s="11"/>
    </row>
    <row r="146" spans="3:8" ht="12.5">
      <c r="C146" s="11"/>
      <c r="D146" s="315"/>
      <c r="E146" s="315"/>
      <c r="F146" s="11"/>
      <c r="G146" s="11"/>
      <c r="H146" s="11"/>
    </row>
    <row r="147" spans="3:8" ht="12.5">
      <c r="C147" s="11"/>
      <c r="D147" s="315"/>
      <c r="E147" s="315"/>
      <c r="F147" s="11"/>
      <c r="G147" s="11"/>
      <c r="H147" s="11"/>
    </row>
    <row r="148" spans="3:8" ht="12.5">
      <c r="C148" s="11"/>
      <c r="D148" s="315"/>
      <c r="E148" s="315"/>
      <c r="F148" s="11"/>
      <c r="G148" s="11"/>
      <c r="H148" s="11"/>
    </row>
    <row r="149" spans="3:8" ht="12.5">
      <c r="C149" s="11"/>
      <c r="D149" s="315"/>
      <c r="E149" s="315"/>
      <c r="F149" s="11"/>
      <c r="G149" s="11"/>
      <c r="H149" s="11"/>
    </row>
    <row r="150" spans="3:8" ht="12.5">
      <c r="C150" s="11"/>
      <c r="D150" s="315"/>
      <c r="E150" s="315"/>
      <c r="F150" s="11"/>
      <c r="G150" s="11"/>
      <c r="H150" s="11"/>
    </row>
    <row r="151" spans="3:8" ht="12.5">
      <c r="C151" s="11"/>
      <c r="D151" s="315"/>
      <c r="E151" s="315"/>
      <c r="F151" s="11"/>
      <c r="G151" s="11"/>
      <c r="H151" s="11"/>
    </row>
    <row r="152" spans="3:8" ht="12.5">
      <c r="C152" s="11"/>
      <c r="D152" s="315"/>
      <c r="E152" s="315"/>
      <c r="F152" s="11"/>
      <c r="G152" s="11"/>
      <c r="H152" s="11"/>
    </row>
    <row r="153" spans="3:8" ht="12.5">
      <c r="C153" s="11"/>
      <c r="D153" s="315"/>
      <c r="E153" s="315"/>
      <c r="F153" s="11"/>
      <c r="G153" s="11"/>
      <c r="H153" s="11"/>
    </row>
    <row r="154" spans="3:8" ht="12.5">
      <c r="C154" s="11"/>
      <c r="D154" s="315"/>
      <c r="E154" s="315"/>
      <c r="F154" s="11"/>
      <c r="G154" s="11"/>
      <c r="H154" s="11"/>
    </row>
    <row r="155" spans="3:8" ht="12.5">
      <c r="C155" s="11"/>
      <c r="D155" s="315"/>
      <c r="E155" s="315"/>
      <c r="F155" s="11"/>
      <c r="G155" s="11"/>
      <c r="H155" s="11"/>
    </row>
    <row r="156" spans="3:8" ht="12.5">
      <c r="C156" s="11"/>
      <c r="D156" s="315"/>
      <c r="E156" s="315"/>
      <c r="F156" s="11"/>
      <c r="G156" s="11"/>
      <c r="H156" s="11"/>
    </row>
    <row r="157" spans="3:8" ht="12.5">
      <c r="C157" s="11"/>
      <c r="D157" s="315"/>
      <c r="E157" s="315"/>
      <c r="F157" s="11"/>
      <c r="G157" s="11"/>
      <c r="H157" s="11"/>
    </row>
    <row r="158" spans="3:8" ht="12.5">
      <c r="C158" s="11"/>
      <c r="D158" s="315"/>
      <c r="E158" s="315"/>
      <c r="F158" s="11"/>
      <c r="G158" s="11"/>
      <c r="H158" s="11"/>
    </row>
    <row r="159" spans="3:8" ht="12.5">
      <c r="C159" s="11"/>
      <c r="D159" s="315"/>
      <c r="E159" s="315"/>
      <c r="F159" s="11"/>
      <c r="G159" s="11"/>
      <c r="H159" s="11"/>
    </row>
    <row r="160" spans="3:8" ht="12.5">
      <c r="C160" s="11"/>
      <c r="D160" s="315"/>
      <c r="E160" s="315"/>
      <c r="F160" s="11"/>
      <c r="G160" s="11"/>
      <c r="H160" s="11"/>
    </row>
    <row r="161" spans="3:8" ht="12.5">
      <c r="C161" s="11"/>
      <c r="D161" s="315"/>
      <c r="E161" s="315"/>
      <c r="F161" s="11"/>
      <c r="G161" s="11"/>
      <c r="H161" s="11"/>
    </row>
    <row r="162" spans="3:8" ht="12.5">
      <c r="C162" s="11"/>
      <c r="D162" s="315"/>
      <c r="E162" s="315"/>
      <c r="F162" s="11"/>
      <c r="G162" s="11"/>
      <c r="H162" s="11"/>
    </row>
    <row r="163" spans="3:8" ht="12.5">
      <c r="C163" s="11"/>
      <c r="D163" s="315"/>
      <c r="E163" s="315"/>
      <c r="F163" s="11"/>
      <c r="G163" s="11"/>
      <c r="H163" s="11"/>
    </row>
    <row r="164" spans="3:8" ht="12.5">
      <c r="C164" s="11"/>
      <c r="D164" s="315"/>
      <c r="E164" s="315"/>
      <c r="F164" s="11"/>
      <c r="G164" s="11"/>
      <c r="H164" s="11"/>
    </row>
    <row r="165" spans="3:8" ht="12.5">
      <c r="C165" s="11"/>
      <c r="D165" s="315"/>
      <c r="E165" s="315"/>
      <c r="F165" s="11"/>
      <c r="G165" s="11"/>
      <c r="H165" s="11"/>
    </row>
    <row r="166" spans="3:8" ht="12.5">
      <c r="C166" s="11"/>
      <c r="D166" s="315"/>
      <c r="E166" s="315"/>
      <c r="F166" s="11"/>
      <c r="G166" s="11"/>
      <c r="H166" s="11"/>
    </row>
    <row r="167" spans="3:8" ht="12.5">
      <c r="C167" s="11"/>
      <c r="D167" s="315"/>
      <c r="E167" s="315"/>
      <c r="F167" s="11"/>
      <c r="G167" s="11"/>
      <c r="H167" s="11"/>
    </row>
    <row r="168" spans="3:8" ht="12.5">
      <c r="C168" s="11"/>
      <c r="D168" s="315"/>
      <c r="E168" s="315"/>
      <c r="F168" s="11"/>
      <c r="G168" s="11"/>
      <c r="H168" s="11"/>
    </row>
    <row r="169" spans="3:8" ht="12.5">
      <c r="C169" s="11"/>
      <c r="D169" s="315"/>
      <c r="E169" s="315"/>
      <c r="F169" s="11"/>
      <c r="G169" s="11"/>
      <c r="H169" s="11"/>
    </row>
    <row r="170" spans="3:8" ht="12.5">
      <c r="C170" s="11"/>
      <c r="D170" s="315"/>
      <c r="E170" s="315"/>
      <c r="F170" s="11"/>
      <c r="G170" s="11"/>
      <c r="H170" s="11"/>
    </row>
    <row r="171" spans="3:8" ht="12.5">
      <c r="C171" s="11"/>
      <c r="D171" s="315"/>
      <c r="E171" s="315"/>
      <c r="F171" s="11"/>
      <c r="G171" s="11"/>
      <c r="H171" s="11"/>
    </row>
    <row r="172" spans="3:8" ht="12.5">
      <c r="C172" s="11"/>
      <c r="D172" s="315"/>
      <c r="E172" s="315"/>
      <c r="F172" s="11"/>
      <c r="G172" s="11"/>
      <c r="H172" s="11"/>
    </row>
    <row r="173" spans="3:8" ht="12.5">
      <c r="C173" s="11"/>
      <c r="D173" s="315"/>
      <c r="E173" s="315"/>
      <c r="F173" s="11"/>
      <c r="G173" s="11"/>
      <c r="H173" s="11"/>
    </row>
    <row r="174" spans="3:8" ht="12.5">
      <c r="C174" s="11"/>
      <c r="D174" s="315"/>
      <c r="E174" s="315"/>
      <c r="F174" s="11"/>
      <c r="G174" s="11"/>
      <c r="H174" s="11"/>
    </row>
    <row r="175" spans="3:8" ht="12.5">
      <c r="C175" s="11"/>
      <c r="D175" s="315"/>
      <c r="E175" s="315"/>
      <c r="F175" s="11"/>
      <c r="G175" s="11"/>
      <c r="H175" s="11"/>
    </row>
    <row r="176" spans="3:8" ht="12.5">
      <c r="C176" s="11"/>
      <c r="D176" s="315"/>
      <c r="E176" s="315"/>
      <c r="F176" s="11"/>
      <c r="G176" s="11"/>
      <c r="H176" s="11"/>
    </row>
    <row r="177" spans="3:8" ht="12.5">
      <c r="C177" s="11"/>
      <c r="D177" s="315"/>
      <c r="E177" s="315"/>
      <c r="F177" s="11"/>
      <c r="G177" s="11"/>
      <c r="H177" s="11"/>
    </row>
    <row r="178" spans="3:8" ht="12.5">
      <c r="C178" s="11"/>
      <c r="D178" s="315"/>
      <c r="E178" s="315"/>
      <c r="F178" s="11"/>
      <c r="G178" s="11"/>
      <c r="H178" s="11"/>
    </row>
    <row r="179" spans="3:8" ht="12.5">
      <c r="C179" s="11"/>
      <c r="D179" s="315"/>
      <c r="E179" s="315"/>
      <c r="F179" s="11"/>
      <c r="G179" s="11"/>
      <c r="H179" s="11"/>
    </row>
    <row r="180" spans="3:8" ht="12.5">
      <c r="C180" s="11"/>
      <c r="D180" s="315"/>
      <c r="E180" s="315"/>
      <c r="F180" s="11"/>
      <c r="G180" s="11"/>
      <c r="H180" s="11"/>
    </row>
    <row r="181" spans="3:8" ht="12.5">
      <c r="C181" s="11"/>
      <c r="D181" s="315"/>
      <c r="E181" s="315"/>
      <c r="F181" s="11"/>
      <c r="G181" s="11"/>
      <c r="H181" s="11"/>
    </row>
    <row r="182" spans="3:8" ht="12.5">
      <c r="C182" s="11"/>
      <c r="D182" s="315"/>
      <c r="E182" s="315"/>
      <c r="F182" s="11"/>
      <c r="G182" s="11"/>
      <c r="H182" s="11"/>
    </row>
    <row r="183" spans="3:8" ht="12.5">
      <c r="C183" s="11"/>
      <c r="D183" s="315"/>
      <c r="E183" s="315"/>
      <c r="F183" s="11"/>
      <c r="G183" s="11"/>
      <c r="H183" s="11"/>
    </row>
    <row r="184" spans="3:8" ht="12.5">
      <c r="C184" s="11"/>
      <c r="D184" s="315"/>
      <c r="E184" s="315"/>
      <c r="F184" s="11"/>
      <c r="G184" s="11"/>
      <c r="H184" s="11"/>
    </row>
    <row r="185" spans="3:8" ht="12.5">
      <c r="C185" s="11"/>
      <c r="D185" s="315"/>
      <c r="E185" s="315"/>
      <c r="F185" s="11"/>
      <c r="G185" s="11"/>
      <c r="H185" s="11"/>
    </row>
    <row r="186" spans="3:8" ht="12.5">
      <c r="C186" s="11"/>
      <c r="D186" s="315"/>
      <c r="E186" s="315"/>
      <c r="F186" s="11"/>
      <c r="G186" s="11"/>
      <c r="H186" s="11"/>
    </row>
    <row r="187" spans="3:8" ht="12.5">
      <c r="C187" s="11"/>
      <c r="D187" s="315"/>
      <c r="E187" s="315"/>
      <c r="F187" s="11"/>
      <c r="G187" s="11"/>
      <c r="H187" s="11"/>
    </row>
    <row r="188" spans="3:8" ht="12.5">
      <c r="C188" s="11"/>
      <c r="D188" s="315"/>
      <c r="E188" s="315"/>
      <c r="F188" s="11"/>
      <c r="G188" s="11"/>
      <c r="H188" s="11"/>
    </row>
    <row r="189" spans="3:8" ht="12.5">
      <c r="C189" s="11"/>
      <c r="D189" s="315"/>
      <c r="E189" s="315"/>
      <c r="F189" s="11"/>
      <c r="G189" s="11"/>
      <c r="H189" s="11"/>
    </row>
    <row r="190" spans="3:8" ht="12.5">
      <c r="C190" s="11"/>
      <c r="D190" s="315"/>
      <c r="E190" s="315"/>
      <c r="F190" s="11"/>
      <c r="G190" s="11"/>
      <c r="H190" s="11"/>
    </row>
    <row r="191" spans="3:8" ht="12.5">
      <c r="C191" s="11"/>
      <c r="D191" s="315"/>
      <c r="E191" s="315"/>
      <c r="F191" s="11"/>
      <c r="G191" s="11"/>
      <c r="H191" s="11"/>
    </row>
    <row r="192" spans="3:8" ht="12.5">
      <c r="C192" s="11"/>
      <c r="D192" s="315"/>
      <c r="E192" s="315"/>
      <c r="F192" s="11"/>
      <c r="G192" s="11"/>
      <c r="H192" s="11"/>
    </row>
    <row r="193" spans="3:8" ht="12.5">
      <c r="C193" s="11"/>
      <c r="D193" s="315"/>
      <c r="E193" s="315"/>
      <c r="F193" s="11"/>
      <c r="G193" s="11"/>
      <c r="H193" s="11"/>
    </row>
    <row r="194" spans="3:8" ht="12.5">
      <c r="C194" s="11"/>
      <c r="D194" s="315"/>
      <c r="E194" s="315"/>
      <c r="F194" s="11"/>
      <c r="G194" s="11"/>
      <c r="H194" s="11"/>
    </row>
    <row r="195" spans="3:8" ht="12.5">
      <c r="C195" s="11"/>
      <c r="D195" s="315"/>
      <c r="E195" s="315"/>
      <c r="F195" s="11"/>
      <c r="G195" s="11"/>
      <c r="H195" s="11"/>
    </row>
    <row r="196" spans="3:8" ht="12.5">
      <c r="C196" s="11"/>
      <c r="D196" s="315"/>
      <c r="E196" s="315"/>
      <c r="F196" s="11"/>
      <c r="G196" s="11"/>
      <c r="H196" s="11"/>
    </row>
    <row r="197" spans="3:8" ht="12.5">
      <c r="C197" s="11"/>
      <c r="D197" s="315"/>
      <c r="E197" s="315"/>
      <c r="F197" s="11"/>
      <c r="G197" s="11"/>
      <c r="H197" s="11"/>
    </row>
    <row r="198" spans="3:8" ht="12.5">
      <c r="C198" s="11"/>
      <c r="D198" s="315"/>
      <c r="E198" s="315"/>
      <c r="F198" s="11"/>
      <c r="G198" s="11"/>
      <c r="H198" s="11"/>
    </row>
    <row r="199" spans="3:8" ht="12.5">
      <c r="C199" s="11"/>
      <c r="D199" s="315"/>
      <c r="E199" s="315"/>
      <c r="F199" s="11"/>
      <c r="G199" s="11"/>
      <c r="H199" s="11"/>
    </row>
    <row r="200" spans="3:8" ht="12.5">
      <c r="C200" s="11"/>
      <c r="D200" s="315"/>
      <c r="E200" s="315"/>
      <c r="F200" s="11"/>
      <c r="G200" s="11"/>
      <c r="H200" s="11"/>
    </row>
    <row r="201" spans="3:8" ht="12.5">
      <c r="C201" s="11"/>
      <c r="D201" s="315"/>
      <c r="E201" s="315"/>
      <c r="F201" s="11"/>
      <c r="G201" s="11"/>
      <c r="H201" s="11"/>
    </row>
    <row r="202" spans="3:8" ht="12.5">
      <c r="C202" s="11"/>
      <c r="D202" s="315"/>
      <c r="E202" s="315"/>
      <c r="F202" s="11"/>
      <c r="G202" s="11"/>
      <c r="H202" s="11"/>
    </row>
    <row r="203" spans="3:8" ht="12.5">
      <c r="C203" s="11"/>
      <c r="D203" s="315"/>
      <c r="E203" s="315"/>
      <c r="F203" s="11"/>
      <c r="G203" s="11"/>
      <c r="H203" s="11"/>
    </row>
    <row r="204" spans="3:8" ht="12.5">
      <c r="C204" s="11"/>
      <c r="D204" s="315"/>
      <c r="E204" s="315"/>
      <c r="F204" s="11"/>
      <c r="G204" s="11"/>
      <c r="H204" s="11"/>
    </row>
    <row r="205" spans="3:8" ht="12.5">
      <c r="C205" s="11"/>
      <c r="D205" s="315"/>
      <c r="E205" s="315"/>
      <c r="F205" s="11"/>
      <c r="G205" s="11"/>
      <c r="H205" s="11"/>
    </row>
    <row r="206" spans="3:8" ht="12.5">
      <c r="C206" s="11"/>
      <c r="D206" s="315"/>
      <c r="E206" s="315"/>
      <c r="F206" s="11"/>
      <c r="G206" s="11"/>
      <c r="H206" s="11"/>
    </row>
    <row r="207" spans="3:8" ht="12.5">
      <c r="C207" s="11"/>
      <c r="D207" s="315"/>
      <c r="E207" s="315"/>
      <c r="F207" s="11"/>
      <c r="G207" s="11"/>
      <c r="H207" s="11"/>
    </row>
    <row r="208" spans="3:8" ht="12.5">
      <c r="C208" s="11"/>
      <c r="D208" s="315"/>
      <c r="E208" s="315"/>
      <c r="F208" s="11"/>
      <c r="G208" s="11"/>
      <c r="H208" s="11"/>
    </row>
    <row r="209" spans="3:8" ht="12.5">
      <c r="C209" s="11"/>
      <c r="D209" s="315"/>
      <c r="E209" s="315"/>
      <c r="F209" s="11"/>
      <c r="G209" s="11"/>
      <c r="H209" s="11"/>
    </row>
    <row r="210" spans="3:8" ht="12.5">
      <c r="C210" s="11"/>
      <c r="D210" s="315"/>
      <c r="E210" s="315"/>
      <c r="F210" s="11"/>
      <c r="G210" s="11"/>
      <c r="H210" s="11"/>
    </row>
    <row r="211" spans="3:8" ht="12.5">
      <c r="C211" s="11"/>
      <c r="D211" s="315"/>
      <c r="E211" s="315"/>
      <c r="F211" s="11"/>
      <c r="G211" s="11"/>
      <c r="H211" s="11"/>
    </row>
    <row r="212" spans="3:8" ht="12.5">
      <c r="C212" s="11"/>
      <c r="D212" s="315"/>
      <c r="E212" s="315"/>
      <c r="F212" s="11"/>
      <c r="G212" s="11"/>
      <c r="H212" s="11"/>
    </row>
    <row r="213" spans="3:8" ht="12.5">
      <c r="C213" s="11"/>
      <c r="D213" s="315"/>
      <c r="E213" s="315"/>
      <c r="F213" s="11"/>
      <c r="G213" s="11"/>
      <c r="H213" s="11"/>
    </row>
    <row r="214" spans="3:8" ht="12.5">
      <c r="C214" s="11"/>
      <c r="D214" s="315"/>
      <c r="E214" s="315"/>
      <c r="F214" s="11"/>
      <c r="G214" s="11"/>
      <c r="H214" s="11"/>
    </row>
    <row r="215" spans="3:8" ht="12.5">
      <c r="C215" s="11"/>
      <c r="D215" s="315"/>
      <c r="E215" s="315"/>
      <c r="F215" s="11"/>
      <c r="G215" s="11"/>
      <c r="H215" s="11"/>
    </row>
    <row r="216" spans="3:8" ht="12.5">
      <c r="C216" s="11"/>
      <c r="D216" s="315"/>
      <c r="E216" s="315"/>
      <c r="F216" s="11"/>
      <c r="G216" s="11"/>
      <c r="H216" s="11"/>
    </row>
    <row r="217" spans="3:8" ht="12.5">
      <c r="C217" s="11"/>
      <c r="D217" s="315"/>
      <c r="E217" s="315"/>
      <c r="F217" s="11"/>
      <c r="G217" s="11"/>
      <c r="H217" s="11"/>
    </row>
    <row r="218" spans="3:8" ht="12.5">
      <c r="C218" s="11"/>
      <c r="D218" s="315"/>
      <c r="E218" s="315"/>
      <c r="F218" s="11"/>
      <c r="G218" s="11"/>
      <c r="H218" s="11"/>
    </row>
    <row r="219" spans="3:8" ht="12.5">
      <c r="C219" s="11"/>
      <c r="D219" s="315"/>
      <c r="E219" s="315"/>
      <c r="F219" s="11"/>
      <c r="G219" s="11"/>
      <c r="H219" s="11"/>
    </row>
    <row r="220" spans="3:8" ht="12.5">
      <c r="C220" s="11"/>
      <c r="D220" s="315"/>
      <c r="E220" s="315"/>
      <c r="F220" s="11"/>
      <c r="G220" s="11"/>
      <c r="H220" s="11"/>
    </row>
    <row r="221" spans="3:8" ht="12.5">
      <c r="C221" s="11"/>
      <c r="D221" s="315"/>
      <c r="E221" s="315"/>
      <c r="F221" s="11"/>
      <c r="G221" s="11"/>
      <c r="H221" s="11"/>
    </row>
    <row r="222" spans="3:8" ht="12.5">
      <c r="C222" s="11"/>
      <c r="D222" s="315"/>
      <c r="E222" s="315"/>
      <c r="F222" s="11"/>
      <c r="G222" s="11"/>
      <c r="H222" s="11"/>
    </row>
    <row r="223" spans="3:8" ht="12.5">
      <c r="C223" s="11"/>
      <c r="D223" s="315"/>
      <c r="E223" s="315"/>
      <c r="F223" s="11"/>
      <c r="G223" s="11"/>
      <c r="H223" s="11"/>
    </row>
    <row r="224" spans="3:8" ht="12.5">
      <c r="C224" s="11"/>
      <c r="D224" s="315"/>
      <c r="E224" s="315"/>
      <c r="F224" s="11"/>
      <c r="G224" s="11"/>
      <c r="H224" s="11"/>
    </row>
    <row r="225" spans="3:8" ht="12.5">
      <c r="C225" s="11"/>
      <c r="D225" s="315"/>
      <c r="E225" s="315"/>
      <c r="F225" s="11"/>
      <c r="G225" s="11"/>
      <c r="H225" s="11"/>
    </row>
    <row r="226" spans="3:8" ht="12.5">
      <c r="C226" s="11"/>
      <c r="D226" s="315"/>
      <c r="E226" s="315"/>
      <c r="F226" s="11"/>
      <c r="G226" s="11"/>
      <c r="H226" s="11"/>
    </row>
    <row r="227" spans="3:8" ht="12.5">
      <c r="C227" s="11"/>
      <c r="D227" s="315"/>
      <c r="E227" s="315"/>
      <c r="F227" s="11"/>
      <c r="G227" s="11"/>
      <c r="H227" s="11"/>
    </row>
    <row r="228" spans="3:8" ht="12.5">
      <c r="C228" s="11"/>
      <c r="D228" s="315"/>
      <c r="E228" s="315"/>
      <c r="F228" s="11"/>
      <c r="G228" s="11"/>
      <c r="H228" s="11"/>
    </row>
    <row r="229" spans="3:8" ht="12.5">
      <c r="C229" s="11"/>
      <c r="D229" s="315"/>
      <c r="E229" s="315"/>
      <c r="F229" s="11"/>
      <c r="G229" s="11"/>
      <c r="H229" s="11"/>
    </row>
    <row r="230" spans="3:8" ht="12.5">
      <c r="C230" s="11"/>
      <c r="D230" s="315"/>
      <c r="E230" s="315"/>
      <c r="F230" s="11"/>
      <c r="G230" s="11"/>
      <c r="H230" s="11"/>
    </row>
    <row r="231" spans="3:8" ht="12.5">
      <c r="C231" s="11"/>
      <c r="D231" s="315"/>
      <c r="E231" s="315"/>
      <c r="F231" s="11"/>
      <c r="G231" s="11"/>
      <c r="H231" s="11"/>
    </row>
    <row r="232" spans="3:8" ht="12.5">
      <c r="C232" s="11"/>
      <c r="D232" s="315"/>
      <c r="E232" s="315"/>
      <c r="F232" s="11"/>
      <c r="G232" s="11"/>
      <c r="H232" s="11"/>
    </row>
    <row r="233" spans="3:8" ht="12.5">
      <c r="C233" s="11"/>
      <c r="D233" s="315"/>
      <c r="E233" s="315"/>
      <c r="F233" s="11"/>
      <c r="G233" s="11"/>
      <c r="H233" s="11"/>
    </row>
    <row r="234" spans="3:8" ht="12.5">
      <c r="C234" s="11"/>
      <c r="D234" s="315"/>
      <c r="E234" s="315"/>
      <c r="F234" s="11"/>
      <c r="G234" s="11"/>
      <c r="H234" s="11"/>
    </row>
    <row r="235" spans="3:8" ht="12.5">
      <c r="C235" s="11"/>
      <c r="D235" s="315"/>
      <c r="E235" s="315"/>
      <c r="F235" s="11"/>
      <c r="G235" s="11"/>
      <c r="H235" s="11"/>
    </row>
    <row r="236" spans="3:8" ht="12.5">
      <c r="C236" s="11"/>
      <c r="D236" s="315"/>
      <c r="E236" s="315"/>
      <c r="F236" s="11"/>
      <c r="G236" s="11"/>
      <c r="H236" s="11"/>
    </row>
    <row r="237" spans="3:8" ht="12.5">
      <c r="C237" s="11"/>
      <c r="D237" s="315"/>
      <c r="E237" s="315"/>
      <c r="F237" s="11"/>
      <c r="G237" s="11"/>
      <c r="H237" s="11"/>
    </row>
    <row r="238" spans="3:8" ht="12.5">
      <c r="C238" s="11"/>
      <c r="D238" s="315"/>
      <c r="E238" s="315"/>
      <c r="F238" s="11"/>
      <c r="G238" s="11"/>
      <c r="H238" s="11"/>
    </row>
    <row r="239" spans="3:8" ht="12.5">
      <c r="C239" s="11"/>
      <c r="D239" s="315"/>
      <c r="E239" s="315"/>
      <c r="F239" s="11"/>
      <c r="G239" s="11"/>
      <c r="H239" s="11"/>
    </row>
    <row r="240" spans="3:8" ht="12.5">
      <c r="C240" s="11"/>
      <c r="D240" s="315"/>
      <c r="E240" s="315"/>
      <c r="F240" s="11"/>
      <c r="G240" s="11"/>
      <c r="H240" s="11"/>
    </row>
    <row r="241" spans="3:8" ht="12.5">
      <c r="C241" s="11"/>
      <c r="D241" s="315"/>
      <c r="E241" s="315"/>
      <c r="F241" s="11"/>
      <c r="G241" s="11"/>
      <c r="H241" s="11"/>
    </row>
    <row r="242" spans="3:8" ht="12.5">
      <c r="C242" s="11"/>
      <c r="D242" s="315"/>
      <c r="E242" s="315"/>
      <c r="F242" s="11"/>
      <c r="G242" s="11"/>
      <c r="H242" s="11"/>
    </row>
    <row r="243" spans="3:8" ht="12.5">
      <c r="C243" s="11"/>
      <c r="D243" s="315"/>
      <c r="E243" s="315"/>
      <c r="F243" s="11"/>
      <c r="G243" s="11"/>
      <c r="H243" s="11"/>
    </row>
    <row r="244" spans="3:8" ht="12.5">
      <c r="C244" s="11"/>
      <c r="D244" s="315"/>
      <c r="E244" s="315"/>
      <c r="F244" s="11"/>
      <c r="G244" s="11"/>
      <c r="H244" s="11"/>
    </row>
    <row r="245" spans="3:8" ht="12.5">
      <c r="C245" s="11"/>
      <c r="D245" s="315"/>
      <c r="E245" s="315"/>
      <c r="F245" s="11"/>
      <c r="G245" s="11"/>
      <c r="H245" s="11"/>
    </row>
    <row r="246" spans="3:8" ht="12.5">
      <c r="C246" s="11"/>
      <c r="D246" s="315"/>
      <c r="E246" s="315"/>
      <c r="F246" s="11"/>
      <c r="G246" s="11"/>
      <c r="H246" s="11"/>
    </row>
    <row r="247" spans="3:8" ht="12.5">
      <c r="C247" s="11"/>
      <c r="D247" s="315"/>
      <c r="E247" s="315"/>
      <c r="F247" s="11"/>
      <c r="G247" s="11"/>
      <c r="H247" s="11"/>
    </row>
    <row r="248" spans="3:8" ht="12.5">
      <c r="C248" s="11"/>
      <c r="D248" s="315"/>
      <c r="E248" s="315"/>
      <c r="F248" s="11"/>
      <c r="G248" s="11"/>
      <c r="H248" s="11"/>
    </row>
    <row r="249" spans="3:8" ht="12.5">
      <c r="C249" s="11"/>
      <c r="D249" s="315"/>
      <c r="E249" s="315"/>
      <c r="F249" s="11"/>
      <c r="G249" s="11"/>
      <c r="H249" s="11"/>
    </row>
    <row r="250" spans="3:8" ht="12.5">
      <c r="C250" s="11"/>
      <c r="D250" s="315"/>
      <c r="E250" s="315"/>
      <c r="F250" s="11"/>
      <c r="G250" s="11"/>
      <c r="H250" s="11"/>
    </row>
    <row r="251" spans="3:8" ht="12.5">
      <c r="C251" s="11"/>
      <c r="D251" s="315"/>
      <c r="E251" s="315"/>
      <c r="F251" s="11"/>
      <c r="G251" s="11"/>
      <c r="H251" s="11"/>
    </row>
    <row r="252" spans="3:8" ht="12.5">
      <c r="C252" s="11"/>
      <c r="D252" s="315"/>
      <c r="E252" s="315"/>
      <c r="F252" s="11"/>
      <c r="G252" s="11"/>
      <c r="H252" s="11"/>
    </row>
    <row r="253" spans="3:8" ht="12.5">
      <c r="C253" s="11"/>
      <c r="D253" s="315"/>
      <c r="E253" s="315"/>
      <c r="F253" s="11"/>
      <c r="G253" s="11"/>
      <c r="H253" s="11"/>
    </row>
    <row r="254" spans="3:8" ht="12.5">
      <c r="C254" s="11"/>
      <c r="D254" s="315"/>
      <c r="E254" s="315"/>
      <c r="F254" s="11"/>
      <c r="G254" s="11"/>
      <c r="H254" s="11"/>
    </row>
    <row r="255" spans="3:8" ht="12.5">
      <c r="C255" s="11"/>
      <c r="D255" s="315"/>
      <c r="E255" s="315"/>
      <c r="F255" s="11"/>
      <c r="G255" s="11"/>
      <c r="H255" s="11"/>
    </row>
    <row r="256" spans="3:8" ht="12.5">
      <c r="C256" s="11"/>
      <c r="D256" s="315"/>
      <c r="E256" s="315"/>
      <c r="F256" s="11"/>
      <c r="G256" s="11"/>
      <c r="H256" s="11"/>
    </row>
    <row r="257" spans="3:8" ht="12.5">
      <c r="C257" s="11"/>
      <c r="D257" s="315"/>
      <c r="E257" s="315"/>
      <c r="F257" s="11"/>
      <c r="G257" s="11"/>
      <c r="H257" s="11"/>
    </row>
    <row r="258" spans="3:8" ht="12.5">
      <c r="C258" s="11"/>
      <c r="D258" s="315"/>
      <c r="E258" s="315"/>
      <c r="F258" s="11"/>
      <c r="G258" s="11"/>
      <c r="H258" s="11"/>
    </row>
    <row r="259" spans="3:8" ht="12.5">
      <c r="C259" s="11"/>
      <c r="D259" s="315"/>
      <c r="E259" s="315"/>
      <c r="F259" s="11"/>
      <c r="G259" s="11"/>
      <c r="H259" s="11"/>
    </row>
    <row r="260" spans="3:8" ht="12.5">
      <c r="C260" s="11"/>
      <c r="D260" s="315"/>
      <c r="E260" s="315"/>
      <c r="F260" s="11"/>
      <c r="G260" s="11"/>
      <c r="H260" s="11"/>
    </row>
    <row r="261" spans="3:8" ht="12.5">
      <c r="C261" s="11"/>
      <c r="D261" s="315"/>
      <c r="E261" s="315"/>
      <c r="F261" s="11"/>
      <c r="G261" s="11"/>
      <c r="H261" s="11"/>
    </row>
    <row r="262" spans="3:8" ht="12.5">
      <c r="C262" s="11"/>
      <c r="D262" s="315"/>
      <c r="E262" s="315"/>
      <c r="F262" s="11"/>
      <c r="G262" s="11"/>
      <c r="H262" s="11"/>
    </row>
    <row r="263" spans="3:8" ht="12.5">
      <c r="C263" s="11"/>
      <c r="D263" s="315"/>
      <c r="E263" s="315"/>
      <c r="F263" s="11"/>
      <c r="G263" s="11"/>
      <c r="H263" s="11"/>
    </row>
    <row r="264" spans="3:8" ht="12.5">
      <c r="C264" s="11"/>
      <c r="D264" s="315"/>
      <c r="E264" s="315"/>
      <c r="F264" s="11"/>
      <c r="G264" s="11"/>
      <c r="H264" s="11"/>
    </row>
    <row r="265" spans="3:8" ht="12.5">
      <c r="C265" s="11"/>
      <c r="D265" s="315"/>
      <c r="E265" s="315"/>
      <c r="F265" s="11"/>
      <c r="G265" s="11"/>
      <c r="H265" s="11"/>
    </row>
    <row r="266" spans="3:8" ht="12.5">
      <c r="C266" s="11"/>
      <c r="D266" s="315"/>
      <c r="E266" s="315"/>
      <c r="F266" s="11"/>
      <c r="G266" s="11"/>
      <c r="H266" s="11"/>
    </row>
    <row r="267" spans="3:8" ht="12.5">
      <c r="C267" s="11"/>
      <c r="D267" s="315"/>
      <c r="E267" s="315"/>
      <c r="F267" s="11"/>
      <c r="G267" s="11"/>
      <c r="H267" s="11"/>
    </row>
    <row r="268" spans="3:8" ht="12.5">
      <c r="C268" s="11"/>
      <c r="D268" s="315"/>
      <c r="E268" s="315"/>
      <c r="F268" s="11"/>
      <c r="G268" s="11"/>
      <c r="H268" s="11"/>
    </row>
    <row r="269" spans="3:8" ht="12.5">
      <c r="C269" s="11"/>
      <c r="D269" s="315"/>
      <c r="E269" s="315"/>
      <c r="F269" s="11"/>
      <c r="G269" s="11"/>
      <c r="H269" s="11"/>
    </row>
    <row r="270" spans="3:8" ht="12.5">
      <c r="C270" s="11"/>
      <c r="D270" s="315"/>
      <c r="E270" s="315"/>
      <c r="F270" s="11"/>
      <c r="G270" s="11"/>
      <c r="H270" s="11"/>
    </row>
    <row r="271" spans="3:8" ht="12.5">
      <c r="C271" s="11"/>
      <c r="D271" s="315"/>
      <c r="E271" s="315"/>
      <c r="F271" s="11"/>
      <c r="G271" s="11"/>
      <c r="H271" s="11"/>
    </row>
    <row r="272" spans="3:8" ht="12.5">
      <c r="C272" s="11"/>
      <c r="D272" s="315"/>
      <c r="E272" s="315"/>
      <c r="F272" s="11"/>
      <c r="G272" s="11"/>
      <c r="H272" s="11"/>
    </row>
    <row r="273" spans="3:8" ht="12.5">
      <c r="C273" s="11"/>
      <c r="D273" s="315"/>
      <c r="E273" s="315"/>
      <c r="F273" s="11"/>
      <c r="G273" s="11"/>
      <c r="H273" s="11"/>
    </row>
    <row r="274" spans="3:8" ht="12.5">
      <c r="C274" s="11"/>
      <c r="D274" s="315"/>
      <c r="E274" s="315"/>
      <c r="F274" s="11"/>
      <c r="G274" s="11"/>
      <c r="H274" s="11"/>
    </row>
    <row r="275" spans="3:8" ht="12.5">
      <c r="C275" s="11"/>
      <c r="D275" s="315"/>
      <c r="E275" s="315"/>
      <c r="F275" s="11"/>
      <c r="G275" s="11"/>
      <c r="H275" s="11"/>
    </row>
    <row r="276" spans="3:8" ht="12.5">
      <c r="C276" s="11"/>
      <c r="D276" s="315"/>
      <c r="E276" s="315"/>
      <c r="F276" s="11"/>
      <c r="G276" s="11"/>
      <c r="H276" s="11"/>
    </row>
    <row r="277" spans="3:8" ht="12.5">
      <c r="C277" s="11"/>
      <c r="D277" s="315"/>
      <c r="E277" s="315"/>
      <c r="F277" s="11"/>
      <c r="G277" s="11"/>
      <c r="H277" s="11"/>
    </row>
    <row r="278" spans="3:8" ht="12.5">
      <c r="C278" s="11"/>
      <c r="D278" s="315"/>
      <c r="E278" s="315"/>
      <c r="F278" s="11"/>
      <c r="G278" s="11"/>
      <c r="H278" s="11"/>
    </row>
    <row r="279" spans="3:8" ht="12.5">
      <c r="C279" s="11"/>
      <c r="D279" s="315"/>
      <c r="E279" s="315"/>
      <c r="F279" s="11"/>
      <c r="G279" s="11"/>
      <c r="H279" s="11"/>
    </row>
    <row r="280" spans="3:8" ht="12.5">
      <c r="C280" s="11"/>
      <c r="D280" s="315"/>
      <c r="E280" s="315"/>
      <c r="F280" s="11"/>
      <c r="G280" s="11"/>
      <c r="H280" s="11"/>
    </row>
    <row r="281" spans="3:8" ht="12.5">
      <c r="C281" s="11"/>
      <c r="D281" s="315"/>
      <c r="E281" s="315"/>
      <c r="F281" s="11"/>
      <c r="G281" s="11"/>
      <c r="H281" s="11"/>
    </row>
    <row r="282" spans="3:8" ht="12.5">
      <c r="C282" s="11"/>
      <c r="D282" s="315"/>
      <c r="E282" s="315"/>
      <c r="F282" s="11"/>
      <c r="G282" s="11"/>
      <c r="H282" s="11"/>
    </row>
    <row r="283" spans="3:8" ht="12.5">
      <c r="C283" s="11"/>
      <c r="D283" s="315"/>
      <c r="E283" s="315"/>
      <c r="F283" s="11"/>
      <c r="G283" s="11"/>
      <c r="H283" s="11"/>
    </row>
    <row r="284" spans="3:8" ht="12.5">
      <c r="C284" s="11"/>
      <c r="D284" s="315"/>
      <c r="E284" s="315"/>
      <c r="F284" s="11"/>
      <c r="G284" s="11"/>
      <c r="H284" s="11"/>
    </row>
    <row r="285" spans="3:8" ht="12.5">
      <c r="C285" s="11"/>
      <c r="D285" s="315"/>
      <c r="E285" s="315"/>
      <c r="F285" s="11"/>
      <c r="G285" s="11"/>
      <c r="H285" s="11"/>
    </row>
    <row r="286" spans="3:8" ht="12.5">
      <c r="C286" s="11"/>
      <c r="D286" s="315"/>
      <c r="E286" s="315"/>
      <c r="F286" s="11"/>
      <c r="G286" s="11"/>
      <c r="H286" s="11"/>
    </row>
    <row r="287" spans="3:8" ht="12.5">
      <c r="C287" s="11"/>
      <c r="D287" s="315"/>
      <c r="E287" s="315"/>
      <c r="F287" s="11"/>
      <c r="G287" s="11"/>
      <c r="H287" s="11"/>
    </row>
    <row r="288" spans="3:8" ht="12.5">
      <c r="C288" s="11"/>
      <c r="D288" s="315"/>
      <c r="E288" s="315"/>
      <c r="F288" s="11"/>
      <c r="G288" s="11"/>
      <c r="H288" s="11"/>
    </row>
    <row r="289" spans="3:8" ht="12.5">
      <c r="C289" s="11"/>
      <c r="D289" s="315"/>
      <c r="E289" s="315"/>
      <c r="F289" s="11"/>
      <c r="G289" s="11"/>
      <c r="H289" s="11"/>
    </row>
    <row r="290" spans="3:8" ht="12.5">
      <c r="C290" s="11"/>
      <c r="D290" s="315"/>
      <c r="E290" s="315"/>
      <c r="F290" s="11"/>
      <c r="G290" s="11"/>
      <c r="H290" s="11"/>
    </row>
    <row r="291" spans="3:8" ht="12.5">
      <c r="C291" s="11"/>
      <c r="D291" s="315"/>
      <c r="E291" s="315"/>
      <c r="F291" s="11"/>
      <c r="G291" s="11"/>
      <c r="H291" s="11"/>
    </row>
    <row r="292" spans="3:8" ht="12.5">
      <c r="C292" s="11"/>
      <c r="D292" s="315"/>
      <c r="E292" s="315"/>
      <c r="F292" s="11"/>
      <c r="G292" s="11"/>
      <c r="H292" s="11"/>
    </row>
    <row r="293" spans="3:8" ht="12.5">
      <c r="C293" s="11"/>
      <c r="D293" s="315"/>
      <c r="E293" s="315"/>
      <c r="F293" s="11"/>
      <c r="G293" s="11"/>
      <c r="H293" s="11"/>
    </row>
    <row r="294" spans="3:8" ht="12.5">
      <c r="C294" s="11"/>
      <c r="D294" s="315"/>
      <c r="E294" s="315"/>
      <c r="F294" s="11"/>
      <c r="G294" s="11"/>
      <c r="H294" s="11"/>
    </row>
    <row r="295" spans="3:8" ht="12.5">
      <c r="C295" s="11"/>
      <c r="D295" s="315"/>
      <c r="E295" s="315"/>
      <c r="F295" s="11"/>
      <c r="G295" s="11"/>
      <c r="H295" s="11"/>
    </row>
    <row r="296" spans="3:8" ht="12.5">
      <c r="C296" s="11"/>
      <c r="D296" s="315"/>
      <c r="E296" s="315"/>
      <c r="F296" s="11"/>
      <c r="G296" s="11"/>
      <c r="H296" s="11"/>
    </row>
    <row r="297" spans="3:8" ht="12.5">
      <c r="C297" s="11"/>
      <c r="D297" s="315"/>
      <c r="E297" s="315"/>
      <c r="F297" s="11"/>
      <c r="G297" s="11"/>
      <c r="H297" s="11"/>
    </row>
    <row r="298" spans="3:8" ht="12.5">
      <c r="C298" s="11"/>
      <c r="D298" s="315"/>
      <c r="E298" s="315"/>
      <c r="F298" s="11"/>
      <c r="G298" s="11"/>
      <c r="H298" s="11"/>
    </row>
    <row r="299" spans="3:8" ht="12.5">
      <c r="C299" s="11"/>
      <c r="D299" s="315"/>
      <c r="E299" s="315"/>
      <c r="F299" s="11"/>
      <c r="G299" s="11"/>
      <c r="H299" s="11"/>
    </row>
    <row r="300" spans="3:8" ht="12.5">
      <c r="C300" s="11"/>
      <c r="D300" s="315"/>
      <c r="E300" s="315"/>
      <c r="F300" s="11"/>
      <c r="G300" s="11"/>
      <c r="H300" s="11"/>
    </row>
    <row r="301" spans="3:8" ht="12.5">
      <c r="C301" s="11"/>
      <c r="D301" s="315"/>
      <c r="E301" s="315"/>
      <c r="F301" s="11"/>
      <c r="G301" s="11"/>
      <c r="H301" s="11"/>
    </row>
    <row r="302" spans="3:8" ht="12.5">
      <c r="C302" s="11"/>
      <c r="D302" s="315"/>
      <c r="E302" s="315"/>
      <c r="F302" s="11"/>
      <c r="G302" s="11"/>
      <c r="H302" s="11"/>
    </row>
    <row r="303" spans="3:8" ht="12.5">
      <c r="C303" s="11"/>
      <c r="D303" s="315"/>
      <c r="E303" s="315"/>
      <c r="F303" s="11"/>
      <c r="G303" s="11"/>
      <c r="H303" s="11"/>
    </row>
    <row r="304" spans="3:8" ht="12.5">
      <c r="C304" s="11"/>
      <c r="D304" s="315"/>
      <c r="E304" s="315"/>
      <c r="F304" s="11"/>
      <c r="G304" s="11"/>
      <c r="H304" s="11"/>
    </row>
    <row r="305" spans="3:8" ht="12.5">
      <c r="C305" s="11"/>
      <c r="D305" s="315"/>
      <c r="E305" s="315"/>
      <c r="F305" s="11"/>
      <c r="G305" s="11"/>
      <c r="H305" s="11"/>
    </row>
    <row r="306" spans="3:8" ht="12.5">
      <c r="C306" s="11"/>
      <c r="D306" s="315"/>
      <c r="E306" s="315"/>
      <c r="F306" s="11"/>
      <c r="G306" s="11"/>
      <c r="H306" s="11"/>
    </row>
    <row r="307" spans="3:8" ht="12.5">
      <c r="C307" s="11"/>
      <c r="D307" s="315"/>
      <c r="E307" s="315"/>
      <c r="F307" s="11"/>
      <c r="G307" s="11"/>
      <c r="H307" s="11"/>
    </row>
    <row r="308" spans="3:8" ht="12.5">
      <c r="C308" s="11"/>
      <c r="D308" s="315"/>
      <c r="E308" s="315"/>
      <c r="F308" s="11"/>
      <c r="G308" s="11"/>
      <c r="H308" s="11"/>
    </row>
    <row r="309" spans="3:8" ht="12.5">
      <c r="C309" s="11"/>
      <c r="D309" s="315"/>
      <c r="E309" s="315"/>
      <c r="F309" s="11"/>
      <c r="G309" s="11"/>
      <c r="H309" s="11"/>
    </row>
    <row r="310" spans="3:8" ht="12.5">
      <c r="C310" s="11"/>
      <c r="D310" s="315"/>
      <c r="E310" s="315"/>
      <c r="F310" s="11"/>
      <c r="G310" s="11"/>
      <c r="H310" s="11"/>
    </row>
    <row r="311" spans="3:8" ht="12.5">
      <c r="C311" s="11"/>
      <c r="D311" s="315"/>
      <c r="E311" s="315"/>
      <c r="F311" s="11"/>
      <c r="G311" s="11"/>
      <c r="H311" s="11"/>
    </row>
    <row r="312" spans="3:8" ht="12.5">
      <c r="C312" s="11"/>
      <c r="D312" s="315"/>
      <c r="E312" s="315"/>
      <c r="F312" s="11"/>
      <c r="G312" s="11"/>
      <c r="H312" s="11"/>
    </row>
    <row r="313" spans="3:8" ht="12.5">
      <c r="C313" s="11"/>
      <c r="D313" s="315"/>
      <c r="E313" s="315"/>
      <c r="F313" s="11"/>
      <c r="G313" s="11"/>
      <c r="H313" s="11"/>
    </row>
    <row r="314" spans="3:8" ht="12.5">
      <c r="C314" s="11"/>
      <c r="D314" s="315"/>
      <c r="E314" s="315"/>
      <c r="F314" s="11"/>
      <c r="G314" s="11"/>
      <c r="H314" s="11"/>
    </row>
    <row r="315" spans="3:8" ht="12.5">
      <c r="C315" s="11"/>
      <c r="D315" s="315"/>
      <c r="E315" s="315"/>
      <c r="F315" s="11"/>
      <c r="G315" s="11"/>
      <c r="H315" s="11"/>
    </row>
    <row r="316" spans="3:8" ht="12.5">
      <c r="C316" s="11"/>
      <c r="D316" s="315"/>
      <c r="E316" s="315"/>
      <c r="F316" s="11"/>
      <c r="G316" s="11"/>
      <c r="H316" s="11"/>
    </row>
    <row r="317" spans="3:8" ht="12.5">
      <c r="C317" s="11"/>
      <c r="D317" s="315"/>
      <c r="E317" s="315"/>
      <c r="F317" s="11"/>
      <c r="G317" s="11"/>
      <c r="H317" s="11"/>
    </row>
    <row r="318" spans="3:8" ht="12.5">
      <c r="C318" s="11"/>
      <c r="D318" s="315"/>
      <c r="E318" s="315"/>
      <c r="F318" s="11"/>
      <c r="G318" s="11"/>
      <c r="H318" s="11"/>
    </row>
    <row r="319" spans="3:8" ht="12.5">
      <c r="C319" s="11"/>
      <c r="D319" s="315"/>
      <c r="E319" s="315"/>
      <c r="F319" s="11"/>
      <c r="G319" s="11"/>
      <c r="H319" s="11"/>
    </row>
    <row r="320" spans="3:8" ht="12.5">
      <c r="C320" s="11"/>
      <c r="D320" s="315"/>
      <c r="E320" s="315"/>
      <c r="F320" s="11"/>
      <c r="G320" s="11"/>
      <c r="H320" s="11"/>
    </row>
    <row r="321" spans="3:8" ht="12.5">
      <c r="C321" s="11"/>
      <c r="D321" s="315"/>
      <c r="E321" s="315"/>
      <c r="F321" s="11"/>
      <c r="G321" s="11"/>
      <c r="H321" s="11"/>
    </row>
    <row r="322" spans="3:8" ht="12.5">
      <c r="C322" s="11"/>
      <c r="D322" s="315"/>
      <c r="E322" s="315"/>
      <c r="F322" s="11"/>
      <c r="G322" s="11"/>
      <c r="H322" s="11"/>
    </row>
    <row r="323" spans="3:8" ht="12.5">
      <c r="C323" s="11"/>
      <c r="D323" s="315"/>
      <c r="E323" s="315"/>
      <c r="F323" s="11"/>
      <c r="G323" s="11"/>
      <c r="H323" s="11"/>
    </row>
    <row r="324" spans="3:8" ht="12.5">
      <c r="C324" s="11"/>
      <c r="D324" s="315"/>
      <c r="E324" s="315"/>
      <c r="F324" s="11"/>
      <c r="G324" s="11"/>
      <c r="H324" s="11"/>
    </row>
    <row r="325" spans="3:8" ht="12.5">
      <c r="C325" s="11"/>
      <c r="D325" s="315"/>
      <c r="E325" s="315"/>
      <c r="F325" s="11"/>
      <c r="G325" s="11"/>
      <c r="H325" s="11"/>
    </row>
    <row r="326" spans="3:8" ht="12.5">
      <c r="C326" s="11"/>
      <c r="D326" s="315"/>
      <c r="E326" s="315"/>
      <c r="F326" s="11"/>
      <c r="G326" s="11"/>
      <c r="H326" s="11"/>
    </row>
    <row r="327" spans="3:8" ht="12.5">
      <c r="C327" s="11"/>
      <c r="D327" s="315"/>
      <c r="E327" s="315"/>
      <c r="F327" s="11"/>
      <c r="G327" s="11"/>
      <c r="H327" s="11"/>
    </row>
    <row r="328" spans="3:8" ht="12.5">
      <c r="C328" s="11"/>
      <c r="D328" s="315"/>
      <c r="E328" s="315"/>
      <c r="F328" s="11"/>
      <c r="G328" s="11"/>
      <c r="H328" s="11"/>
    </row>
    <row r="329" spans="3:8" ht="12.5">
      <c r="C329" s="11"/>
      <c r="D329" s="315"/>
      <c r="E329" s="315"/>
      <c r="F329" s="11"/>
      <c r="G329" s="11"/>
      <c r="H329" s="11"/>
    </row>
    <row r="330" spans="3:8" ht="12.5">
      <c r="C330" s="11"/>
      <c r="D330" s="315"/>
      <c r="E330" s="315"/>
      <c r="F330" s="11"/>
      <c r="G330" s="11"/>
      <c r="H330" s="11"/>
    </row>
    <row r="331" spans="3:8" ht="12.5">
      <c r="C331" s="11"/>
      <c r="D331" s="315"/>
      <c r="E331" s="315"/>
      <c r="F331" s="11"/>
      <c r="G331" s="11"/>
      <c r="H331" s="11"/>
    </row>
    <row r="332" spans="3:8" ht="12.5">
      <c r="C332" s="11"/>
      <c r="D332" s="315"/>
      <c r="E332" s="315"/>
      <c r="F332" s="11"/>
      <c r="G332" s="11"/>
      <c r="H332" s="11"/>
    </row>
    <row r="333" spans="3:8" ht="12.5">
      <c r="C333" s="11"/>
      <c r="D333" s="315"/>
      <c r="E333" s="315"/>
      <c r="F333" s="11"/>
      <c r="G333" s="11"/>
      <c r="H333" s="11"/>
    </row>
    <row r="334" spans="3:8" ht="12.5">
      <c r="C334" s="11"/>
      <c r="D334" s="315"/>
      <c r="E334" s="315"/>
      <c r="F334" s="11"/>
      <c r="G334" s="11"/>
      <c r="H334" s="11"/>
    </row>
    <row r="335" spans="3:8" ht="12.5">
      <c r="C335" s="11"/>
      <c r="D335" s="315"/>
      <c r="E335" s="315"/>
      <c r="F335" s="11"/>
      <c r="G335" s="11"/>
      <c r="H335" s="11"/>
    </row>
    <row r="336" spans="3:8" ht="12.5">
      <c r="C336" s="11"/>
      <c r="D336" s="315"/>
      <c r="E336" s="315"/>
      <c r="F336" s="11"/>
      <c r="G336" s="11"/>
      <c r="H336" s="11"/>
    </row>
    <row r="337" spans="3:8" ht="12.5">
      <c r="C337" s="11"/>
      <c r="D337" s="315"/>
      <c r="E337" s="315"/>
      <c r="F337" s="11"/>
      <c r="G337" s="11"/>
      <c r="H337" s="11"/>
    </row>
    <row r="338" spans="3:8" ht="12.5">
      <c r="C338" s="11"/>
      <c r="D338" s="315"/>
      <c r="E338" s="315"/>
      <c r="F338" s="11"/>
      <c r="G338" s="11"/>
      <c r="H338" s="11"/>
    </row>
    <row r="339" spans="3:8" ht="12.5">
      <c r="C339" s="11"/>
      <c r="D339" s="315"/>
      <c r="E339" s="315"/>
      <c r="F339" s="11"/>
      <c r="G339" s="11"/>
      <c r="H339" s="11"/>
    </row>
    <row r="340" spans="3:8" ht="12.5">
      <c r="C340" s="11"/>
      <c r="D340" s="315"/>
      <c r="E340" s="315"/>
      <c r="F340" s="11"/>
      <c r="G340" s="11"/>
      <c r="H340" s="11"/>
    </row>
    <row r="341" spans="3:8" ht="12.5">
      <c r="C341" s="11"/>
      <c r="D341" s="315"/>
      <c r="E341" s="315"/>
      <c r="F341" s="11"/>
      <c r="G341" s="11"/>
      <c r="H341" s="11"/>
    </row>
    <row r="342" spans="3:8" ht="12.5">
      <c r="C342" s="11"/>
      <c r="D342" s="315"/>
      <c r="E342" s="315"/>
      <c r="F342" s="11"/>
      <c r="G342" s="11"/>
      <c r="H342" s="11"/>
    </row>
    <row r="343" spans="3:8" ht="12.5">
      <c r="C343" s="11"/>
      <c r="D343" s="315"/>
      <c r="E343" s="315"/>
      <c r="F343" s="11"/>
      <c r="G343" s="11"/>
      <c r="H343" s="11"/>
    </row>
    <row r="344" spans="3:8" ht="12.5">
      <c r="C344" s="11"/>
      <c r="D344" s="315"/>
      <c r="E344" s="315"/>
      <c r="F344" s="11"/>
      <c r="G344" s="11"/>
      <c r="H344" s="11"/>
    </row>
    <row r="345" spans="3:8" ht="12.5">
      <c r="C345" s="11"/>
      <c r="D345" s="315"/>
      <c r="E345" s="315"/>
      <c r="F345" s="11"/>
      <c r="G345" s="11"/>
      <c r="H345" s="11"/>
    </row>
    <row r="346" spans="3:8" ht="12.5">
      <c r="C346" s="11"/>
      <c r="D346" s="315"/>
      <c r="E346" s="315"/>
      <c r="F346" s="11"/>
      <c r="G346" s="11"/>
      <c r="H346" s="11"/>
    </row>
    <row r="347" spans="3:8" ht="12.5">
      <c r="C347" s="11"/>
      <c r="D347" s="315"/>
      <c r="E347" s="315"/>
      <c r="F347" s="11"/>
      <c r="G347" s="11"/>
      <c r="H347" s="11"/>
    </row>
    <row r="348" spans="3:8" ht="12.5">
      <c r="C348" s="11"/>
      <c r="D348" s="315"/>
      <c r="E348" s="315"/>
      <c r="F348" s="11"/>
      <c r="G348" s="11"/>
      <c r="H348" s="11"/>
    </row>
    <row r="349" spans="3:8" ht="12.5">
      <c r="C349" s="11"/>
      <c r="D349" s="315"/>
      <c r="E349" s="315"/>
      <c r="F349" s="11"/>
      <c r="G349" s="11"/>
      <c r="H349" s="11"/>
    </row>
    <row r="350" spans="3:8" ht="12.5">
      <c r="C350" s="11"/>
      <c r="D350" s="315"/>
      <c r="E350" s="315"/>
      <c r="F350" s="11"/>
      <c r="G350" s="11"/>
      <c r="H350" s="11"/>
    </row>
    <row r="351" spans="3:8" ht="12.5">
      <c r="C351" s="11"/>
      <c r="D351" s="315"/>
      <c r="E351" s="315"/>
      <c r="F351" s="11"/>
      <c r="G351" s="11"/>
      <c r="H351" s="11"/>
    </row>
    <row r="352" spans="3:8" ht="12.5">
      <c r="C352" s="11"/>
      <c r="D352" s="315"/>
      <c r="E352" s="315"/>
      <c r="F352" s="11"/>
      <c r="G352" s="11"/>
      <c r="H352" s="11"/>
    </row>
    <row r="353" spans="3:8" ht="12.5">
      <c r="C353" s="11"/>
      <c r="D353" s="315"/>
      <c r="E353" s="315"/>
      <c r="F353" s="11"/>
      <c r="G353" s="11"/>
      <c r="H353" s="11"/>
    </row>
    <row r="354" spans="3:8" ht="12.5">
      <c r="C354" s="11"/>
      <c r="D354" s="315"/>
      <c r="E354" s="315"/>
      <c r="F354" s="11"/>
      <c r="G354" s="11"/>
      <c r="H354" s="11"/>
    </row>
    <row r="355" spans="3:8" ht="12.5">
      <c r="C355" s="11"/>
      <c r="D355" s="315"/>
      <c r="E355" s="315"/>
      <c r="F355" s="11"/>
      <c r="G355" s="11"/>
      <c r="H355" s="11"/>
    </row>
    <row r="356" spans="3:8" ht="12.5">
      <c r="C356" s="11"/>
      <c r="D356" s="315"/>
      <c r="E356" s="315"/>
      <c r="F356" s="11"/>
      <c r="G356" s="11"/>
      <c r="H356" s="11"/>
    </row>
    <row r="357" spans="3:8" ht="12.5">
      <c r="C357" s="11"/>
      <c r="D357" s="315"/>
      <c r="E357" s="315"/>
      <c r="F357" s="11"/>
      <c r="G357" s="11"/>
      <c r="H357" s="11"/>
    </row>
    <row r="358" spans="3:8" ht="12.5">
      <c r="C358" s="11"/>
      <c r="D358" s="315"/>
      <c r="E358" s="315"/>
      <c r="F358" s="11"/>
      <c r="G358" s="11"/>
      <c r="H358" s="11"/>
    </row>
    <row r="359" spans="3:8" ht="12.5">
      <c r="C359" s="11"/>
      <c r="D359" s="315"/>
      <c r="E359" s="315"/>
      <c r="F359" s="11"/>
      <c r="G359" s="11"/>
      <c r="H359" s="11"/>
    </row>
    <row r="360" spans="3:8" ht="12.5">
      <c r="C360" s="11"/>
      <c r="D360" s="315"/>
      <c r="E360" s="315"/>
      <c r="F360" s="11"/>
      <c r="G360" s="11"/>
      <c r="H360" s="11"/>
    </row>
    <row r="361" spans="3:8" ht="12.5">
      <c r="C361" s="11"/>
      <c r="D361" s="315"/>
      <c r="E361" s="315"/>
      <c r="F361" s="11"/>
      <c r="G361" s="11"/>
      <c r="H361" s="11"/>
    </row>
    <row r="362" spans="3:8" ht="12.5">
      <c r="C362" s="11"/>
      <c r="D362" s="315"/>
      <c r="E362" s="315"/>
      <c r="F362" s="11"/>
      <c r="G362" s="11"/>
      <c r="H362" s="11"/>
    </row>
    <row r="363" spans="3:8" ht="12.5">
      <c r="C363" s="11"/>
      <c r="D363" s="315"/>
      <c r="E363" s="315"/>
      <c r="F363" s="11"/>
      <c r="G363" s="11"/>
      <c r="H363" s="11"/>
    </row>
    <row r="364" spans="3:8" ht="12.5">
      <c r="C364" s="11"/>
      <c r="D364" s="315"/>
      <c r="E364" s="315"/>
      <c r="F364" s="11"/>
      <c r="G364" s="11"/>
      <c r="H364" s="11"/>
    </row>
    <row r="365" spans="3:8" ht="12.5">
      <c r="C365" s="11"/>
      <c r="D365" s="315"/>
      <c r="E365" s="315"/>
      <c r="F365" s="11"/>
      <c r="G365" s="11"/>
      <c r="H365" s="11"/>
    </row>
    <row r="366" spans="3:8" ht="12.5">
      <c r="C366" s="11"/>
      <c r="D366" s="315"/>
      <c r="E366" s="315"/>
      <c r="F366" s="11"/>
      <c r="G366" s="11"/>
      <c r="H366" s="11"/>
    </row>
    <row r="367" spans="3:8" ht="12.5">
      <c r="C367" s="11"/>
      <c r="D367" s="315"/>
      <c r="E367" s="315"/>
      <c r="F367" s="11"/>
      <c r="G367" s="11"/>
      <c r="H367" s="11"/>
    </row>
    <row r="368" spans="3:8" ht="12.5">
      <c r="C368" s="11"/>
      <c r="D368" s="315"/>
      <c r="E368" s="315"/>
      <c r="F368" s="11"/>
      <c r="G368" s="11"/>
      <c r="H368" s="11"/>
    </row>
    <row r="369" spans="3:8" ht="12.5">
      <c r="C369" s="11"/>
      <c r="D369" s="315"/>
      <c r="E369" s="315"/>
      <c r="F369" s="11"/>
      <c r="G369" s="11"/>
      <c r="H369" s="11"/>
    </row>
    <row r="370" spans="3:8" ht="12.5">
      <c r="C370" s="11"/>
      <c r="D370" s="315"/>
      <c r="E370" s="315"/>
      <c r="F370" s="11"/>
      <c r="G370" s="11"/>
      <c r="H370" s="11"/>
    </row>
    <row r="371" spans="3:8" ht="12.5">
      <c r="C371" s="11"/>
      <c r="D371" s="315"/>
      <c r="E371" s="315"/>
      <c r="F371" s="11"/>
      <c r="G371" s="11"/>
      <c r="H371" s="11"/>
    </row>
    <row r="372" spans="3:8" ht="12.5">
      <c r="C372" s="11"/>
      <c r="D372" s="315"/>
      <c r="E372" s="315"/>
      <c r="F372" s="11"/>
      <c r="G372" s="11"/>
      <c r="H372" s="11"/>
    </row>
    <row r="373" spans="3:8" ht="12.5">
      <c r="C373" s="11"/>
      <c r="D373" s="315"/>
      <c r="E373" s="315"/>
      <c r="F373" s="11"/>
      <c r="G373" s="11"/>
      <c r="H373" s="11"/>
    </row>
    <row r="374" spans="3:8" ht="12.5">
      <c r="C374" s="11"/>
      <c r="D374" s="315"/>
      <c r="E374" s="315"/>
      <c r="F374" s="11"/>
      <c r="G374" s="11"/>
      <c r="H374" s="11"/>
    </row>
    <row r="375" spans="3:8" ht="12.5">
      <c r="C375" s="11"/>
      <c r="D375" s="315"/>
      <c r="E375" s="315"/>
      <c r="F375" s="11"/>
      <c r="G375" s="11"/>
      <c r="H375" s="11"/>
    </row>
    <row r="376" spans="3:8" ht="12.5">
      <c r="C376" s="11"/>
      <c r="D376" s="315"/>
      <c r="E376" s="315"/>
      <c r="F376" s="11"/>
      <c r="G376" s="11"/>
      <c r="H376" s="11"/>
    </row>
    <row r="377" spans="3:8" ht="12.5">
      <c r="C377" s="11"/>
      <c r="D377" s="315"/>
      <c r="E377" s="315"/>
      <c r="F377" s="11"/>
      <c r="G377" s="11"/>
      <c r="H377" s="11"/>
    </row>
    <row r="378" spans="3:8" ht="12.5">
      <c r="C378" s="11"/>
      <c r="D378" s="315"/>
      <c r="E378" s="315"/>
      <c r="F378" s="11"/>
      <c r="G378" s="11"/>
      <c r="H378" s="11"/>
    </row>
    <row r="379" spans="3:8" ht="12.5">
      <c r="C379" s="11"/>
      <c r="D379" s="315"/>
      <c r="E379" s="315"/>
      <c r="F379" s="11"/>
      <c r="G379" s="11"/>
      <c r="H379" s="11"/>
    </row>
    <row r="380" spans="3:8" ht="12.5">
      <c r="C380" s="11"/>
      <c r="D380" s="315"/>
      <c r="E380" s="315"/>
      <c r="F380" s="11"/>
      <c r="G380" s="11"/>
      <c r="H380" s="11"/>
    </row>
    <row r="381" spans="3:8" ht="12.5">
      <c r="C381" s="11"/>
      <c r="D381" s="315"/>
      <c r="E381" s="315"/>
      <c r="F381" s="11"/>
      <c r="G381" s="11"/>
      <c r="H381" s="11"/>
    </row>
    <row r="382" spans="3:8" ht="12.5">
      <c r="C382" s="11"/>
      <c r="D382" s="315"/>
      <c r="E382" s="315"/>
      <c r="F382" s="11"/>
      <c r="G382" s="11"/>
      <c r="H382" s="11"/>
    </row>
    <row r="383" spans="3:8" ht="12.5">
      <c r="C383" s="11"/>
      <c r="D383" s="315"/>
      <c r="E383" s="315"/>
      <c r="F383" s="11"/>
      <c r="G383" s="11"/>
      <c r="H383" s="11"/>
    </row>
    <row r="384" spans="3:8" ht="12.5">
      <c r="C384" s="11"/>
      <c r="D384" s="315"/>
      <c r="E384" s="315"/>
      <c r="F384" s="11"/>
      <c r="G384" s="11"/>
      <c r="H384" s="11"/>
    </row>
    <row r="385" spans="3:8" ht="12.5">
      <c r="C385" s="11"/>
      <c r="D385" s="315"/>
      <c r="E385" s="315"/>
      <c r="F385" s="11"/>
      <c r="G385" s="11"/>
      <c r="H385" s="11"/>
    </row>
    <row r="386" spans="3:8" ht="12.5">
      <c r="C386" s="11"/>
      <c r="D386" s="315"/>
      <c r="E386" s="315"/>
      <c r="F386" s="11"/>
      <c r="G386" s="11"/>
      <c r="H386" s="11"/>
    </row>
    <row r="387" spans="3:8" ht="12.5">
      <c r="C387" s="11"/>
      <c r="D387" s="315"/>
      <c r="E387" s="315"/>
      <c r="F387" s="11"/>
      <c r="G387" s="11"/>
      <c r="H387" s="11"/>
    </row>
    <row r="388" spans="3:8" ht="12.5">
      <c r="C388" s="11"/>
      <c r="D388" s="315"/>
      <c r="E388" s="315"/>
      <c r="F388" s="11"/>
      <c r="G388" s="11"/>
      <c r="H388" s="11"/>
    </row>
    <row r="389" spans="3:8" ht="12.5">
      <c r="C389" s="11"/>
      <c r="D389" s="315"/>
      <c r="E389" s="315"/>
      <c r="F389" s="11"/>
      <c r="G389" s="11"/>
      <c r="H389" s="11"/>
    </row>
    <row r="390" spans="3:8" ht="12.5">
      <c r="C390" s="11"/>
      <c r="D390" s="315"/>
      <c r="E390" s="315"/>
      <c r="F390" s="11"/>
      <c r="G390" s="11"/>
      <c r="H390" s="11"/>
    </row>
    <row r="391" spans="3:8" ht="12.5">
      <c r="C391" s="11"/>
      <c r="D391" s="315"/>
      <c r="E391" s="315"/>
      <c r="F391" s="11"/>
      <c r="G391" s="11"/>
      <c r="H391" s="11"/>
    </row>
    <row r="392" spans="3:8" ht="12.5">
      <c r="C392" s="11"/>
      <c r="D392" s="315"/>
      <c r="E392" s="315"/>
      <c r="F392" s="11"/>
      <c r="G392" s="11"/>
      <c r="H392" s="11"/>
    </row>
    <row r="393" spans="3:8" ht="12.5">
      <c r="C393" s="11"/>
      <c r="D393" s="315"/>
      <c r="E393" s="315"/>
      <c r="F393" s="11"/>
      <c r="G393" s="11"/>
      <c r="H393" s="11"/>
    </row>
    <row r="394" spans="3:8" ht="12.5">
      <c r="C394" s="11"/>
      <c r="D394" s="315"/>
      <c r="E394" s="315"/>
      <c r="F394" s="11"/>
      <c r="G394" s="11"/>
      <c r="H394" s="11"/>
    </row>
    <row r="395" spans="3:8" ht="12.5">
      <c r="C395" s="11"/>
      <c r="D395" s="315"/>
      <c r="E395" s="315"/>
      <c r="F395" s="11"/>
      <c r="G395" s="11"/>
      <c r="H395" s="11"/>
    </row>
    <row r="396" spans="3:8" ht="12.5">
      <c r="C396" s="11"/>
      <c r="D396" s="315"/>
      <c r="E396" s="315"/>
      <c r="F396" s="11"/>
      <c r="G396" s="11"/>
      <c r="H396" s="11"/>
    </row>
    <row r="397" spans="3:8" ht="12.5">
      <c r="C397" s="11"/>
      <c r="D397" s="315"/>
      <c r="E397" s="315"/>
      <c r="F397" s="11"/>
      <c r="G397" s="11"/>
      <c r="H397" s="11"/>
    </row>
    <row r="398" spans="3:8" ht="12.5">
      <c r="C398" s="11"/>
      <c r="D398" s="315"/>
      <c r="E398" s="315"/>
      <c r="F398" s="11"/>
      <c r="G398" s="11"/>
      <c r="H398" s="11"/>
    </row>
    <row r="399" spans="3:8" ht="12.5">
      <c r="C399" s="11"/>
      <c r="D399" s="315"/>
      <c r="E399" s="315"/>
      <c r="F399" s="11"/>
      <c r="G399" s="11"/>
      <c r="H399" s="11"/>
    </row>
    <row r="400" spans="3:8" ht="12.5">
      <c r="C400" s="11"/>
      <c r="D400" s="315"/>
      <c r="E400" s="315"/>
      <c r="F400" s="11"/>
      <c r="G400" s="11"/>
      <c r="H400" s="11"/>
    </row>
    <row r="401" spans="3:8" ht="12.5">
      <c r="C401" s="11"/>
      <c r="D401" s="315"/>
      <c r="E401" s="315"/>
      <c r="F401" s="11"/>
      <c r="G401" s="11"/>
      <c r="H401" s="11"/>
    </row>
    <row r="402" spans="3:8" ht="12.5">
      <c r="C402" s="11"/>
      <c r="D402" s="315"/>
      <c r="E402" s="315"/>
      <c r="F402" s="11"/>
      <c r="G402" s="11"/>
      <c r="H402" s="11"/>
    </row>
    <row r="403" spans="3:8" ht="12.5">
      <c r="C403" s="11"/>
      <c r="D403" s="315"/>
      <c r="E403" s="315"/>
      <c r="F403" s="11"/>
      <c r="G403" s="11"/>
      <c r="H403" s="11"/>
    </row>
    <row r="404" spans="3:8" ht="12.5">
      <c r="C404" s="11"/>
      <c r="D404" s="315"/>
      <c r="E404" s="315"/>
      <c r="F404" s="11"/>
      <c r="G404" s="11"/>
      <c r="H404" s="11"/>
    </row>
    <row r="405" spans="3:8" ht="12.5">
      <c r="C405" s="11"/>
      <c r="D405" s="315"/>
      <c r="E405" s="315"/>
      <c r="F405" s="11"/>
      <c r="G405" s="11"/>
      <c r="H405" s="11"/>
    </row>
    <row r="406" spans="3:8" ht="12.5">
      <c r="C406" s="11"/>
      <c r="D406" s="315"/>
      <c r="E406" s="315"/>
      <c r="F406" s="11"/>
      <c r="G406" s="11"/>
      <c r="H406" s="11"/>
    </row>
    <row r="407" spans="3:8" ht="12.5">
      <c r="C407" s="11"/>
      <c r="D407" s="315"/>
      <c r="E407" s="315"/>
      <c r="F407" s="11"/>
      <c r="G407" s="11"/>
      <c r="H407" s="11"/>
    </row>
    <row r="408" spans="3:8" ht="12.5">
      <c r="C408" s="11"/>
      <c r="D408" s="315"/>
      <c r="E408" s="315"/>
      <c r="F408" s="11"/>
      <c r="G408" s="11"/>
      <c r="H408" s="11"/>
    </row>
    <row r="409" spans="3:8" ht="12.5">
      <c r="C409" s="11"/>
      <c r="D409" s="315"/>
      <c r="E409" s="315"/>
      <c r="F409" s="11"/>
      <c r="G409" s="11"/>
      <c r="H409" s="11"/>
    </row>
    <row r="410" spans="3:8" ht="12.5">
      <c r="C410" s="11"/>
      <c r="D410" s="315"/>
      <c r="E410" s="315"/>
      <c r="F410" s="11"/>
      <c r="G410" s="11"/>
      <c r="H410" s="11"/>
    </row>
    <row r="411" spans="3:8" ht="12.5">
      <c r="C411" s="11"/>
      <c r="D411" s="315"/>
      <c r="E411" s="315"/>
      <c r="F411" s="11"/>
      <c r="G411" s="11"/>
      <c r="H411" s="11"/>
    </row>
    <row r="412" spans="3:8" ht="12.5">
      <c r="C412" s="11"/>
      <c r="D412" s="315"/>
      <c r="E412" s="315"/>
      <c r="F412" s="11"/>
      <c r="G412" s="11"/>
      <c r="H412" s="11"/>
    </row>
    <row r="413" spans="3:8" ht="12.5">
      <c r="C413" s="11"/>
      <c r="D413" s="315"/>
      <c r="E413" s="315"/>
      <c r="F413" s="11"/>
      <c r="G413" s="11"/>
      <c r="H413" s="11"/>
    </row>
    <row r="414" spans="3:8" ht="12.5">
      <c r="C414" s="11"/>
      <c r="D414" s="315"/>
      <c r="E414" s="315"/>
      <c r="F414" s="11"/>
      <c r="G414" s="11"/>
      <c r="H414" s="11"/>
    </row>
    <row r="415" spans="3:8" ht="12.5">
      <c r="C415" s="11"/>
      <c r="D415" s="315"/>
      <c r="E415" s="315"/>
      <c r="F415" s="11"/>
      <c r="G415" s="11"/>
      <c r="H415" s="11"/>
    </row>
    <row r="416" spans="3:8" ht="12.5">
      <c r="C416" s="11"/>
      <c r="D416" s="315"/>
      <c r="E416" s="315"/>
      <c r="F416" s="11"/>
      <c r="G416" s="11"/>
      <c r="H416" s="11"/>
    </row>
    <row r="417" spans="3:8" ht="12.5">
      <c r="C417" s="11"/>
      <c r="D417" s="315"/>
      <c r="E417" s="315"/>
      <c r="F417" s="11"/>
      <c r="G417" s="11"/>
      <c r="H417" s="11"/>
    </row>
    <row r="418" spans="3:8" ht="12.5">
      <c r="C418" s="11"/>
      <c r="D418" s="315"/>
      <c r="E418" s="315"/>
      <c r="F418" s="11"/>
      <c r="G418" s="11"/>
      <c r="H418" s="11"/>
    </row>
    <row r="419" spans="3:8" ht="12.5">
      <c r="C419" s="11"/>
      <c r="D419" s="315"/>
      <c r="E419" s="315"/>
      <c r="F419" s="11"/>
      <c r="G419" s="11"/>
      <c r="H419" s="11"/>
    </row>
    <row r="420" spans="3:8" ht="12.5">
      <c r="C420" s="11"/>
      <c r="D420" s="315"/>
      <c r="E420" s="315"/>
      <c r="F420" s="11"/>
      <c r="G420" s="11"/>
      <c r="H420" s="11"/>
    </row>
    <row r="421" spans="3:8" ht="12.5">
      <c r="C421" s="11"/>
      <c r="D421" s="315"/>
      <c r="E421" s="315"/>
      <c r="F421" s="11"/>
      <c r="G421" s="11"/>
      <c r="H421" s="11"/>
    </row>
    <row r="422" spans="3:8" ht="12.5">
      <c r="C422" s="11"/>
      <c r="D422" s="315"/>
      <c r="E422" s="315"/>
      <c r="F422" s="11"/>
      <c r="G422" s="11"/>
      <c r="H422" s="11"/>
    </row>
    <row r="423" spans="3:8" ht="12.5">
      <c r="C423" s="11"/>
      <c r="D423" s="315"/>
      <c r="E423" s="315"/>
      <c r="F423" s="11"/>
      <c r="G423" s="11"/>
      <c r="H423" s="11"/>
    </row>
    <row r="424" spans="3:8" ht="12.5">
      <c r="C424" s="11"/>
      <c r="D424" s="315"/>
      <c r="E424" s="315"/>
      <c r="F424" s="11"/>
      <c r="G424" s="11"/>
      <c r="H424" s="11"/>
    </row>
    <row r="425" spans="3:8" ht="12.5">
      <c r="C425" s="11"/>
      <c r="D425" s="315"/>
      <c r="E425" s="315"/>
      <c r="F425" s="11"/>
      <c r="G425" s="11"/>
      <c r="H425" s="11"/>
    </row>
    <row r="426" spans="3:8" ht="12.5">
      <c r="C426" s="11"/>
      <c r="D426" s="315"/>
      <c r="E426" s="315"/>
      <c r="F426" s="11"/>
      <c r="G426" s="11"/>
      <c r="H426" s="11"/>
    </row>
    <row r="427" spans="3:8" ht="12.5">
      <c r="C427" s="11"/>
      <c r="D427" s="315"/>
      <c r="E427" s="315"/>
      <c r="F427" s="11"/>
      <c r="G427" s="11"/>
      <c r="H427" s="11"/>
    </row>
    <row r="428" spans="3:8" ht="12.5">
      <c r="C428" s="11"/>
      <c r="D428" s="315"/>
      <c r="E428" s="315"/>
      <c r="F428" s="11"/>
      <c r="G428" s="11"/>
      <c r="H428" s="11"/>
    </row>
    <row r="429" spans="3:8" ht="12.5">
      <c r="C429" s="11"/>
      <c r="D429" s="315"/>
      <c r="E429" s="315"/>
      <c r="F429" s="11"/>
      <c r="G429" s="11"/>
      <c r="H429" s="11"/>
    </row>
    <row r="430" spans="3:8" ht="12.5">
      <c r="C430" s="11"/>
      <c r="D430" s="315"/>
      <c r="E430" s="315"/>
      <c r="F430" s="11"/>
      <c r="G430" s="11"/>
      <c r="H430" s="11"/>
    </row>
    <row r="431" spans="3:8" ht="12.5">
      <c r="C431" s="11"/>
      <c r="D431" s="315"/>
      <c r="E431" s="315"/>
      <c r="F431" s="11"/>
      <c r="G431" s="11"/>
      <c r="H431" s="11"/>
    </row>
    <row r="432" spans="3:8" ht="12.5">
      <c r="C432" s="11"/>
      <c r="D432" s="315"/>
      <c r="E432" s="315"/>
      <c r="F432" s="11"/>
      <c r="G432" s="11"/>
      <c r="H432" s="11"/>
    </row>
    <row r="433" spans="3:8" ht="12.5">
      <c r="C433" s="11"/>
      <c r="D433" s="315"/>
      <c r="E433" s="315"/>
      <c r="F433" s="11"/>
      <c r="G433" s="11"/>
      <c r="H433" s="11"/>
    </row>
    <row r="434" spans="3:8" ht="12.5">
      <c r="C434" s="11"/>
      <c r="D434" s="315"/>
      <c r="E434" s="315"/>
      <c r="F434" s="11"/>
      <c r="G434" s="11"/>
      <c r="H434" s="11"/>
    </row>
    <row r="435" spans="3:8" ht="12.5">
      <c r="C435" s="11"/>
      <c r="D435" s="315"/>
      <c r="E435" s="315"/>
      <c r="F435" s="11"/>
      <c r="G435" s="11"/>
      <c r="H435" s="11"/>
    </row>
    <row r="436" spans="3:8" ht="12.5">
      <c r="C436" s="11"/>
      <c r="D436" s="315"/>
      <c r="E436" s="315"/>
      <c r="F436" s="11"/>
      <c r="G436" s="11"/>
      <c r="H436" s="11"/>
    </row>
    <row r="437" spans="3:8" ht="12.5">
      <c r="C437" s="11"/>
      <c r="D437" s="315"/>
      <c r="E437" s="315"/>
      <c r="F437" s="11"/>
      <c r="G437" s="11"/>
      <c r="H437" s="11"/>
    </row>
    <row r="438" spans="3:8" ht="12.5">
      <c r="C438" s="11"/>
      <c r="D438" s="315"/>
      <c r="E438" s="315"/>
      <c r="F438" s="11"/>
      <c r="G438" s="11"/>
      <c r="H438" s="11"/>
    </row>
    <row r="439" spans="3:8" ht="12.5">
      <c r="C439" s="11"/>
      <c r="D439" s="315"/>
      <c r="E439" s="315"/>
      <c r="F439" s="11"/>
      <c r="G439" s="11"/>
      <c r="H439" s="11"/>
    </row>
    <row r="440" spans="3:8" ht="12.5">
      <c r="C440" s="11"/>
      <c r="D440" s="315"/>
      <c r="E440" s="315"/>
      <c r="F440" s="11"/>
      <c r="G440" s="11"/>
      <c r="H440" s="11"/>
    </row>
    <row r="441" spans="3:8" ht="12.5">
      <c r="C441" s="11"/>
      <c r="D441" s="315"/>
      <c r="E441" s="315"/>
      <c r="F441" s="11"/>
      <c r="G441" s="11"/>
      <c r="H441" s="11"/>
    </row>
    <row r="442" spans="3:8" ht="12.5">
      <c r="C442" s="11"/>
      <c r="D442" s="315"/>
      <c r="E442" s="315"/>
      <c r="F442" s="11"/>
      <c r="G442" s="11"/>
      <c r="H442" s="11"/>
    </row>
    <row r="443" spans="3:8" ht="12.5">
      <c r="C443" s="11"/>
      <c r="D443" s="315"/>
      <c r="E443" s="315"/>
      <c r="F443" s="11"/>
      <c r="G443" s="11"/>
      <c r="H443" s="11"/>
    </row>
    <row r="444" spans="3:8" ht="12.5">
      <c r="C444" s="11"/>
      <c r="D444" s="315"/>
      <c r="E444" s="315"/>
      <c r="F444" s="11"/>
      <c r="G444" s="11"/>
      <c r="H444" s="11"/>
    </row>
    <row r="445" spans="3:8" ht="12.5">
      <c r="C445" s="11"/>
      <c r="D445" s="315"/>
      <c r="E445" s="315"/>
      <c r="F445" s="11"/>
      <c r="G445" s="11"/>
      <c r="H445" s="11"/>
    </row>
    <row r="446" spans="3:8" ht="12.5">
      <c r="C446" s="11"/>
      <c r="D446" s="315"/>
      <c r="E446" s="315"/>
      <c r="F446" s="11"/>
      <c r="G446" s="11"/>
      <c r="H446" s="11"/>
    </row>
    <row r="447" spans="3:8" ht="12.5">
      <c r="C447" s="11"/>
      <c r="D447" s="315"/>
      <c r="E447" s="315"/>
      <c r="F447" s="11"/>
      <c r="G447" s="11"/>
      <c r="H447" s="11"/>
    </row>
    <row r="448" spans="3:8" ht="12.5">
      <c r="C448" s="11"/>
      <c r="D448" s="315"/>
      <c r="E448" s="315"/>
      <c r="F448" s="11"/>
      <c r="G448" s="11"/>
      <c r="H448" s="11"/>
    </row>
    <row r="449" spans="3:8" ht="12.5">
      <c r="C449" s="11"/>
      <c r="D449" s="315"/>
      <c r="E449" s="315"/>
      <c r="F449" s="11"/>
      <c r="G449" s="11"/>
      <c r="H449" s="11"/>
    </row>
    <row r="450" spans="3:8" ht="12.5">
      <c r="C450" s="11"/>
      <c r="D450" s="315"/>
      <c r="E450" s="315"/>
      <c r="F450" s="11"/>
      <c r="G450" s="11"/>
      <c r="H450" s="11"/>
    </row>
    <row r="451" spans="3:8" ht="12.5">
      <c r="C451" s="11"/>
      <c r="D451" s="315"/>
      <c r="E451" s="315"/>
      <c r="F451" s="11"/>
      <c r="G451" s="11"/>
      <c r="H451" s="11"/>
    </row>
    <row r="452" spans="3:8" ht="12.5">
      <c r="C452" s="11"/>
      <c r="D452" s="315"/>
      <c r="E452" s="315"/>
      <c r="F452" s="11"/>
      <c r="G452" s="11"/>
      <c r="H452" s="11"/>
    </row>
    <row r="453" spans="3:8" ht="12.5">
      <c r="C453" s="11"/>
      <c r="D453" s="315"/>
      <c r="E453" s="315"/>
      <c r="F453" s="11"/>
      <c r="G453" s="11"/>
      <c r="H453" s="11"/>
    </row>
    <row r="454" spans="3:8" ht="12.5">
      <c r="C454" s="11"/>
      <c r="D454" s="315"/>
      <c r="E454" s="315"/>
      <c r="F454" s="11"/>
      <c r="G454" s="11"/>
      <c r="H454" s="11"/>
    </row>
    <row r="455" spans="3:8" ht="12.5">
      <c r="C455" s="11"/>
      <c r="D455" s="315"/>
      <c r="E455" s="315"/>
      <c r="F455" s="11"/>
      <c r="G455" s="11"/>
      <c r="H455" s="11"/>
    </row>
    <row r="456" spans="3:8" ht="12.5">
      <c r="C456" s="11"/>
      <c r="D456" s="315"/>
      <c r="E456" s="315"/>
      <c r="F456" s="11"/>
      <c r="G456" s="11"/>
      <c r="H456" s="11"/>
    </row>
    <row r="457" spans="3:8" ht="12.5">
      <c r="C457" s="11"/>
      <c r="D457" s="315"/>
      <c r="E457" s="315"/>
      <c r="F457" s="11"/>
      <c r="G457" s="11"/>
      <c r="H457" s="11"/>
    </row>
    <row r="458" spans="3:8" ht="12.5">
      <c r="C458" s="11"/>
      <c r="D458" s="315"/>
      <c r="E458" s="315"/>
      <c r="F458" s="11"/>
      <c r="G458" s="11"/>
      <c r="H458" s="11"/>
    </row>
    <row r="459" spans="3:8" ht="12.5">
      <c r="C459" s="11"/>
      <c r="D459" s="315"/>
      <c r="E459" s="315"/>
      <c r="F459" s="11"/>
      <c r="G459" s="11"/>
      <c r="H459" s="11"/>
    </row>
    <row r="460" spans="3:8" ht="12.5">
      <c r="C460" s="11"/>
      <c r="D460" s="315"/>
      <c r="E460" s="315"/>
      <c r="F460" s="11"/>
      <c r="G460" s="11"/>
      <c r="H460" s="11"/>
    </row>
    <row r="461" spans="3:8" ht="12.5">
      <c r="C461" s="11"/>
      <c r="D461" s="315"/>
      <c r="E461" s="315"/>
      <c r="F461" s="11"/>
      <c r="G461" s="11"/>
      <c r="H461" s="11"/>
    </row>
    <row r="462" spans="3:8" ht="12.5">
      <c r="C462" s="11"/>
      <c r="D462" s="315"/>
      <c r="E462" s="315"/>
      <c r="F462" s="11"/>
      <c r="G462" s="11"/>
      <c r="H462" s="11"/>
    </row>
    <row r="463" spans="3:8" ht="12.5">
      <c r="C463" s="11"/>
      <c r="D463" s="315"/>
      <c r="E463" s="315"/>
      <c r="F463" s="11"/>
      <c r="G463" s="11"/>
      <c r="H463" s="11"/>
    </row>
    <row r="464" spans="3:8" ht="12.5">
      <c r="C464" s="11"/>
      <c r="D464" s="315"/>
      <c r="E464" s="315"/>
      <c r="F464" s="11"/>
      <c r="G464" s="11"/>
      <c r="H464" s="11"/>
    </row>
    <row r="465" spans="3:8" ht="12.5">
      <c r="C465" s="11"/>
      <c r="D465" s="315"/>
      <c r="E465" s="315"/>
      <c r="F465" s="11"/>
      <c r="G465" s="11"/>
      <c r="H465" s="11"/>
    </row>
    <row r="466" spans="3:8" ht="12.5">
      <c r="C466" s="11"/>
      <c r="D466" s="315"/>
      <c r="E466" s="315"/>
      <c r="F466" s="11"/>
      <c r="G466" s="11"/>
      <c r="H466" s="11"/>
    </row>
    <row r="467" spans="3:8" ht="12.5">
      <c r="C467" s="11"/>
      <c r="D467" s="315"/>
      <c r="E467" s="315"/>
      <c r="F467" s="11"/>
      <c r="G467" s="11"/>
      <c r="H467" s="11"/>
    </row>
    <row r="468" spans="3:8" ht="12.5">
      <c r="C468" s="11"/>
      <c r="D468" s="315"/>
      <c r="E468" s="315"/>
      <c r="F468" s="11"/>
      <c r="G468" s="11"/>
      <c r="H468" s="11"/>
    </row>
    <row r="469" spans="3:8" ht="12.5">
      <c r="C469" s="11"/>
      <c r="D469" s="315"/>
      <c r="E469" s="315"/>
      <c r="F469" s="11"/>
      <c r="G469" s="11"/>
      <c r="H469" s="11"/>
    </row>
    <row r="470" spans="3:8" ht="12.5">
      <c r="C470" s="11"/>
      <c r="D470" s="315"/>
      <c r="E470" s="315"/>
      <c r="F470" s="11"/>
      <c r="G470" s="11"/>
      <c r="H470" s="11"/>
    </row>
    <row r="471" spans="3:8" ht="12.5">
      <c r="C471" s="11"/>
      <c r="D471" s="315"/>
      <c r="E471" s="315"/>
      <c r="F471" s="11"/>
      <c r="G471" s="11"/>
      <c r="H471" s="11"/>
    </row>
    <row r="472" spans="3:8" ht="12.5">
      <c r="C472" s="11"/>
      <c r="D472" s="315"/>
      <c r="E472" s="315"/>
      <c r="F472" s="11"/>
      <c r="G472" s="11"/>
      <c r="H472" s="11"/>
    </row>
    <row r="473" spans="3:8" ht="12.5">
      <c r="C473" s="11"/>
      <c r="D473" s="315"/>
      <c r="E473" s="315"/>
      <c r="F473" s="11"/>
      <c r="G473" s="11"/>
      <c r="H473" s="11"/>
    </row>
    <row r="474" spans="3:8" ht="12.5">
      <c r="C474" s="11"/>
      <c r="D474" s="315"/>
      <c r="E474" s="315"/>
      <c r="F474" s="11"/>
      <c r="G474" s="11"/>
      <c r="H474" s="11"/>
    </row>
    <row r="475" spans="3:8" ht="12.5">
      <c r="C475" s="11"/>
      <c r="D475" s="315"/>
      <c r="E475" s="315"/>
      <c r="F475" s="11"/>
      <c r="G475" s="11"/>
      <c r="H475" s="11"/>
    </row>
    <row r="476" spans="3:8" ht="12.5">
      <c r="C476" s="11"/>
      <c r="D476" s="315"/>
      <c r="E476" s="315"/>
      <c r="F476" s="11"/>
      <c r="G476" s="11"/>
      <c r="H476" s="11"/>
    </row>
    <row r="477" spans="3:8" ht="12.5">
      <c r="C477" s="11"/>
      <c r="D477" s="315"/>
      <c r="E477" s="315"/>
      <c r="F477" s="11"/>
      <c r="G477" s="11"/>
      <c r="H477" s="11"/>
    </row>
    <row r="478" spans="3:8" ht="12.5">
      <c r="C478" s="11"/>
      <c r="D478" s="315"/>
      <c r="E478" s="315"/>
      <c r="F478" s="11"/>
      <c r="G478" s="11"/>
      <c r="H478" s="11"/>
    </row>
    <row r="479" spans="3:8" ht="12.5">
      <c r="C479" s="11"/>
      <c r="D479" s="315"/>
      <c r="E479" s="315"/>
      <c r="F479" s="11"/>
      <c r="G479" s="11"/>
      <c r="H479" s="11"/>
    </row>
    <row r="480" spans="3:8" ht="12.5">
      <c r="C480" s="11"/>
      <c r="D480" s="315"/>
      <c r="E480" s="315"/>
      <c r="F480" s="11"/>
      <c r="G480" s="11"/>
      <c r="H480" s="11"/>
    </row>
    <row r="481" spans="3:8" ht="12.5">
      <c r="C481" s="11"/>
      <c r="D481" s="315"/>
      <c r="E481" s="315"/>
      <c r="F481" s="11"/>
      <c r="G481" s="11"/>
      <c r="H481" s="11"/>
    </row>
    <row r="482" spans="3:8" ht="12.5">
      <c r="C482" s="11"/>
      <c r="D482" s="315"/>
      <c r="E482" s="315"/>
      <c r="F482" s="11"/>
      <c r="G482" s="11"/>
      <c r="H482" s="11"/>
    </row>
    <row r="483" spans="3:8" ht="12.5">
      <c r="C483" s="11"/>
      <c r="D483" s="315"/>
      <c r="E483" s="315"/>
      <c r="F483" s="11"/>
      <c r="G483" s="11"/>
      <c r="H483" s="11"/>
    </row>
    <row r="484" spans="3:8" ht="12.5">
      <c r="C484" s="11"/>
      <c r="D484" s="315"/>
      <c r="E484" s="315"/>
      <c r="F484" s="11"/>
      <c r="G484" s="11"/>
      <c r="H484" s="11"/>
    </row>
    <row r="485" spans="3:8" ht="12.5">
      <c r="C485" s="11"/>
      <c r="D485" s="315"/>
      <c r="E485" s="315"/>
      <c r="F485" s="11"/>
      <c r="G485" s="11"/>
      <c r="H485" s="11"/>
    </row>
    <row r="486" spans="3:8" ht="12.5">
      <c r="C486" s="11"/>
      <c r="D486" s="315"/>
      <c r="E486" s="315"/>
      <c r="F486" s="11"/>
      <c r="G486" s="11"/>
      <c r="H486" s="11"/>
    </row>
    <row r="487" spans="3:8" ht="12.5">
      <c r="C487" s="11"/>
      <c r="D487" s="315"/>
      <c r="E487" s="315"/>
      <c r="F487" s="11"/>
      <c r="G487" s="11"/>
      <c r="H487" s="11"/>
    </row>
    <row r="488" spans="3:8" ht="12.5">
      <c r="C488" s="11"/>
      <c r="D488" s="315"/>
      <c r="E488" s="315"/>
      <c r="F488" s="11"/>
      <c r="G488" s="11"/>
      <c r="H488" s="11"/>
    </row>
    <row r="489" spans="3:8" ht="12.5">
      <c r="C489" s="11"/>
      <c r="D489" s="315"/>
      <c r="E489" s="315"/>
      <c r="F489" s="11"/>
      <c r="G489" s="11"/>
      <c r="H489" s="11"/>
    </row>
    <row r="490" spans="3:8" ht="12.5">
      <c r="C490" s="11"/>
      <c r="D490" s="315"/>
      <c r="E490" s="315"/>
      <c r="F490" s="11"/>
      <c r="G490" s="11"/>
      <c r="H490" s="11"/>
    </row>
    <row r="491" spans="3:8" ht="12.5">
      <c r="C491" s="11"/>
      <c r="D491" s="315"/>
      <c r="E491" s="315"/>
      <c r="F491" s="11"/>
      <c r="G491" s="11"/>
      <c r="H491" s="11"/>
    </row>
    <row r="492" spans="3:8" ht="12.5">
      <c r="C492" s="11"/>
      <c r="D492" s="315"/>
      <c r="E492" s="315"/>
      <c r="F492" s="11"/>
      <c r="G492" s="11"/>
      <c r="H492" s="11"/>
    </row>
    <row r="493" spans="3:8" ht="12.5">
      <c r="C493" s="11"/>
      <c r="D493" s="315"/>
      <c r="E493" s="315"/>
      <c r="F493" s="11"/>
      <c r="G493" s="11"/>
      <c r="H493" s="11"/>
    </row>
    <row r="494" spans="3:8" ht="12.5">
      <c r="C494" s="11"/>
      <c r="D494" s="315"/>
      <c r="E494" s="315"/>
      <c r="F494" s="11"/>
      <c r="G494" s="11"/>
      <c r="H494" s="11"/>
    </row>
    <row r="495" spans="3:8" ht="12.5">
      <c r="C495" s="11"/>
      <c r="D495" s="315"/>
      <c r="E495" s="315"/>
      <c r="F495" s="11"/>
      <c r="G495" s="11"/>
      <c r="H495" s="11"/>
    </row>
    <row r="496" spans="3:8" ht="12.5">
      <c r="C496" s="11"/>
      <c r="D496" s="315"/>
      <c r="E496" s="315"/>
      <c r="F496" s="11"/>
      <c r="G496" s="11"/>
      <c r="H496" s="11"/>
    </row>
    <row r="497" spans="3:8" ht="12.5">
      <c r="C497" s="11"/>
      <c r="D497" s="315"/>
      <c r="E497" s="315"/>
      <c r="F497" s="11"/>
      <c r="G497" s="11"/>
      <c r="H497" s="11"/>
    </row>
    <row r="498" spans="3:8" ht="12.5">
      <c r="C498" s="11"/>
      <c r="D498" s="315"/>
      <c r="E498" s="315"/>
      <c r="F498" s="11"/>
      <c r="G498" s="11"/>
      <c r="H498" s="11"/>
    </row>
    <row r="499" spans="3:8" ht="12.5">
      <c r="C499" s="11"/>
      <c r="D499" s="315"/>
      <c r="E499" s="315"/>
      <c r="F499" s="11"/>
      <c r="G499" s="11"/>
      <c r="H499" s="11"/>
    </row>
    <row r="500" spans="3:8" ht="12.5">
      <c r="C500" s="11"/>
      <c r="D500" s="315"/>
      <c r="E500" s="315"/>
      <c r="F500" s="11"/>
      <c r="G500" s="11"/>
      <c r="H500" s="11"/>
    </row>
    <row r="501" spans="3:8" ht="12.5">
      <c r="C501" s="11"/>
      <c r="D501" s="315"/>
      <c r="E501" s="315"/>
      <c r="F501" s="11"/>
      <c r="G501" s="11"/>
      <c r="H501" s="11"/>
    </row>
    <row r="502" spans="3:8" ht="12.5">
      <c r="C502" s="11"/>
      <c r="D502" s="315"/>
      <c r="E502" s="315"/>
      <c r="F502" s="11"/>
      <c r="G502" s="11"/>
      <c r="H502" s="11"/>
    </row>
    <row r="503" spans="3:8" ht="12.5">
      <c r="C503" s="11"/>
      <c r="D503" s="315"/>
      <c r="E503" s="315"/>
      <c r="F503" s="11"/>
      <c r="G503" s="11"/>
      <c r="H503" s="11"/>
    </row>
    <row r="504" spans="3:8" ht="12.5">
      <c r="C504" s="11"/>
      <c r="D504" s="315"/>
      <c r="E504" s="315"/>
      <c r="F504" s="11"/>
      <c r="G504" s="11"/>
      <c r="H504" s="11"/>
    </row>
    <row r="505" spans="3:8" ht="12.5">
      <c r="C505" s="11"/>
      <c r="D505" s="315"/>
      <c r="E505" s="315"/>
      <c r="F505" s="11"/>
      <c r="G505" s="11"/>
      <c r="H505" s="11"/>
    </row>
    <row r="506" spans="3:8" ht="12.5">
      <c r="C506" s="11"/>
      <c r="D506" s="315"/>
      <c r="E506" s="315"/>
      <c r="F506" s="11"/>
      <c r="G506" s="11"/>
      <c r="H506" s="11"/>
    </row>
    <row r="507" spans="3:8" ht="12.5">
      <c r="C507" s="11"/>
      <c r="D507" s="315"/>
      <c r="E507" s="315"/>
      <c r="F507" s="11"/>
      <c r="G507" s="11"/>
      <c r="H507" s="11"/>
    </row>
    <row r="508" spans="3:8" ht="12.5">
      <c r="C508" s="11"/>
      <c r="D508" s="315"/>
      <c r="E508" s="315"/>
      <c r="F508" s="11"/>
      <c r="G508" s="11"/>
      <c r="H508" s="11"/>
    </row>
    <row r="509" spans="3:8" ht="12.5">
      <c r="C509" s="11"/>
      <c r="D509" s="315"/>
      <c r="E509" s="315"/>
      <c r="F509" s="11"/>
      <c r="G509" s="11"/>
      <c r="H509" s="11"/>
    </row>
    <row r="510" spans="3:8" ht="12.5">
      <c r="C510" s="11"/>
      <c r="D510" s="315"/>
      <c r="E510" s="315"/>
      <c r="F510" s="11"/>
      <c r="G510" s="11"/>
      <c r="H510" s="11"/>
    </row>
    <row r="511" spans="3:8" ht="12.5">
      <c r="C511" s="11"/>
      <c r="D511" s="315"/>
      <c r="E511" s="315"/>
      <c r="F511" s="11"/>
      <c r="G511" s="11"/>
      <c r="H511" s="11"/>
    </row>
    <row r="512" spans="3:8" ht="12.5">
      <c r="C512" s="11"/>
      <c r="D512" s="315"/>
      <c r="E512" s="315"/>
      <c r="F512" s="11"/>
      <c r="G512" s="11"/>
      <c r="H512" s="11"/>
    </row>
    <row r="513" spans="3:8" ht="12.5">
      <c r="C513" s="11"/>
      <c r="D513" s="315"/>
      <c r="E513" s="315"/>
      <c r="F513" s="11"/>
      <c r="G513" s="11"/>
      <c r="H513" s="11"/>
    </row>
    <row r="514" spans="3:8" ht="12.5">
      <c r="C514" s="11"/>
      <c r="D514" s="315"/>
      <c r="E514" s="315"/>
      <c r="F514" s="11"/>
      <c r="G514" s="11"/>
      <c r="H514" s="11"/>
    </row>
    <row r="515" spans="3:8" ht="12.5">
      <c r="C515" s="11"/>
      <c r="D515" s="315"/>
      <c r="E515" s="315"/>
      <c r="F515" s="11"/>
      <c r="G515" s="11"/>
      <c r="H515" s="11"/>
    </row>
    <row r="516" spans="3:8" ht="12.5">
      <c r="C516" s="11"/>
      <c r="D516" s="315"/>
      <c r="E516" s="315"/>
      <c r="F516" s="11"/>
      <c r="G516" s="11"/>
      <c r="H516" s="11"/>
    </row>
    <row r="517" spans="3:8" ht="12.5">
      <c r="C517" s="11"/>
      <c r="D517" s="315"/>
      <c r="E517" s="315"/>
      <c r="F517" s="11"/>
      <c r="G517" s="11"/>
      <c r="H517" s="11"/>
    </row>
    <row r="518" spans="3:8" ht="12.5">
      <c r="C518" s="11"/>
      <c r="D518" s="315"/>
      <c r="E518" s="315"/>
      <c r="F518" s="11"/>
      <c r="G518" s="11"/>
      <c r="H518" s="11"/>
    </row>
    <row r="519" spans="3:8" ht="12.5">
      <c r="C519" s="11"/>
      <c r="D519" s="315"/>
      <c r="E519" s="315"/>
      <c r="F519" s="11"/>
      <c r="G519" s="11"/>
      <c r="H519" s="11"/>
    </row>
    <row r="520" spans="3:8" ht="12.5">
      <c r="C520" s="11"/>
      <c r="D520" s="315"/>
      <c r="E520" s="315"/>
      <c r="F520" s="11"/>
      <c r="G520" s="11"/>
      <c r="H520" s="11"/>
    </row>
    <row r="521" spans="3:8" ht="12.5">
      <c r="C521" s="11"/>
      <c r="D521" s="315"/>
      <c r="E521" s="315"/>
      <c r="F521" s="11"/>
      <c r="G521" s="11"/>
      <c r="H521" s="11"/>
    </row>
    <row r="522" spans="3:8" ht="12.5">
      <c r="C522" s="11"/>
      <c r="D522" s="315"/>
      <c r="E522" s="315"/>
      <c r="F522" s="11"/>
      <c r="G522" s="11"/>
      <c r="H522" s="11"/>
    </row>
    <row r="523" spans="3:8" ht="12.5">
      <c r="C523" s="11"/>
      <c r="D523" s="315"/>
      <c r="E523" s="315"/>
      <c r="F523" s="11"/>
      <c r="G523" s="11"/>
      <c r="H523" s="11"/>
    </row>
    <row r="524" spans="3:8" ht="12.5">
      <c r="C524" s="11"/>
      <c r="D524" s="315"/>
      <c r="E524" s="315"/>
      <c r="F524" s="11"/>
      <c r="G524" s="11"/>
      <c r="H524" s="11"/>
    </row>
    <row r="525" spans="3:8" ht="12.5">
      <c r="C525" s="11"/>
      <c r="D525" s="315"/>
      <c r="E525" s="315"/>
      <c r="F525" s="11"/>
      <c r="G525" s="11"/>
      <c r="H525" s="11"/>
    </row>
    <row r="526" spans="3:8" ht="12.5">
      <c r="C526" s="11"/>
      <c r="D526" s="315"/>
      <c r="E526" s="315"/>
      <c r="F526" s="11"/>
      <c r="G526" s="11"/>
      <c r="H526" s="11"/>
    </row>
    <row r="527" spans="3:8" ht="12.5">
      <c r="C527" s="11"/>
      <c r="D527" s="315"/>
      <c r="E527" s="315"/>
      <c r="F527" s="11"/>
      <c r="G527" s="11"/>
      <c r="H527" s="11"/>
    </row>
    <row r="528" spans="3:8" ht="12.5">
      <c r="C528" s="11"/>
      <c r="D528" s="315"/>
      <c r="E528" s="315"/>
      <c r="F528" s="11"/>
      <c r="G528" s="11"/>
      <c r="H528" s="11"/>
    </row>
    <row r="529" spans="3:8" ht="12.5">
      <c r="C529" s="11"/>
      <c r="D529" s="315"/>
      <c r="E529" s="315"/>
      <c r="F529" s="11"/>
      <c r="G529" s="11"/>
      <c r="H529" s="11"/>
    </row>
    <row r="530" spans="3:8" ht="12.5">
      <c r="C530" s="11"/>
      <c r="D530" s="315"/>
      <c r="E530" s="315"/>
      <c r="F530" s="11"/>
      <c r="G530" s="11"/>
      <c r="H530" s="11"/>
    </row>
    <row r="531" spans="3:8" ht="12.5">
      <c r="C531" s="11"/>
      <c r="D531" s="315"/>
      <c r="E531" s="315"/>
      <c r="F531" s="11"/>
      <c r="G531" s="11"/>
      <c r="H531" s="11"/>
    </row>
    <row r="532" spans="3:8" ht="12.5">
      <c r="C532" s="11"/>
      <c r="D532" s="315"/>
      <c r="E532" s="315"/>
      <c r="F532" s="11"/>
      <c r="G532" s="11"/>
      <c r="H532" s="11"/>
    </row>
    <row r="533" spans="3:8" ht="12.5">
      <c r="C533" s="11"/>
      <c r="D533" s="315"/>
      <c r="E533" s="315"/>
      <c r="F533" s="11"/>
      <c r="G533" s="11"/>
      <c r="H533" s="11"/>
    </row>
    <row r="534" spans="3:8" ht="12.5">
      <c r="C534" s="11"/>
      <c r="D534" s="315"/>
      <c r="E534" s="315"/>
      <c r="F534" s="11"/>
      <c r="G534" s="11"/>
      <c r="H534" s="11"/>
    </row>
    <row r="535" spans="3:8" ht="12.5">
      <c r="C535" s="11"/>
      <c r="D535" s="315"/>
      <c r="E535" s="315"/>
      <c r="F535" s="11"/>
      <c r="G535" s="11"/>
      <c r="H535" s="11"/>
    </row>
    <row r="536" spans="3:8" ht="12.5">
      <c r="C536" s="11"/>
      <c r="D536" s="315"/>
      <c r="E536" s="315"/>
      <c r="F536" s="11"/>
      <c r="G536" s="11"/>
      <c r="H536" s="11"/>
    </row>
    <row r="537" spans="3:8" ht="12.5">
      <c r="C537" s="11"/>
      <c r="D537" s="315"/>
      <c r="E537" s="315"/>
      <c r="F537" s="11"/>
      <c r="G537" s="11"/>
      <c r="H537" s="11"/>
    </row>
    <row r="538" spans="3:8" ht="12.5">
      <c r="C538" s="11"/>
      <c r="D538" s="315"/>
      <c r="E538" s="315"/>
      <c r="F538" s="11"/>
      <c r="G538" s="11"/>
      <c r="H538" s="11"/>
    </row>
    <row r="539" spans="3:8" ht="12.5">
      <c r="C539" s="11"/>
      <c r="D539" s="315"/>
      <c r="E539" s="315"/>
      <c r="F539" s="11"/>
      <c r="G539" s="11"/>
      <c r="H539" s="11"/>
    </row>
    <row r="540" spans="3:8" ht="12.5">
      <c r="C540" s="11"/>
      <c r="D540" s="315"/>
      <c r="E540" s="315"/>
      <c r="F540" s="11"/>
      <c r="G540" s="11"/>
      <c r="H540" s="11"/>
    </row>
    <row r="541" spans="3:8" ht="12.5">
      <c r="C541" s="11"/>
      <c r="D541" s="315"/>
      <c r="E541" s="315"/>
      <c r="F541" s="11"/>
      <c r="G541" s="11"/>
      <c r="H541" s="11"/>
    </row>
    <row r="542" spans="3:8" ht="12.5">
      <c r="C542" s="11"/>
      <c r="D542" s="315"/>
      <c r="E542" s="315"/>
      <c r="F542" s="11"/>
      <c r="G542" s="11"/>
      <c r="H542" s="11"/>
    </row>
    <row r="543" spans="3:8" ht="12.5">
      <c r="C543" s="11"/>
      <c r="D543" s="315"/>
      <c r="E543" s="315"/>
      <c r="F543" s="11"/>
      <c r="G543" s="11"/>
      <c r="H543" s="11"/>
    </row>
    <row r="544" spans="3:8" ht="12.5">
      <c r="C544" s="11"/>
      <c r="D544" s="315"/>
      <c r="E544" s="315"/>
      <c r="F544" s="11"/>
      <c r="G544" s="11"/>
      <c r="H544" s="11"/>
    </row>
    <row r="545" spans="3:8" ht="12.5">
      <c r="C545" s="11"/>
      <c r="D545" s="315"/>
      <c r="E545" s="315"/>
      <c r="F545" s="11"/>
      <c r="G545" s="11"/>
      <c r="H545" s="11"/>
    </row>
    <row r="546" spans="3:8" ht="12.5">
      <c r="C546" s="11"/>
      <c r="D546" s="315"/>
      <c r="E546" s="315"/>
      <c r="F546" s="11"/>
      <c r="G546" s="11"/>
      <c r="H546" s="11"/>
    </row>
    <row r="547" spans="3:8" ht="12.5">
      <c r="C547" s="11"/>
      <c r="D547" s="315"/>
      <c r="E547" s="315"/>
      <c r="F547" s="11"/>
      <c r="G547" s="11"/>
      <c r="H547" s="11"/>
    </row>
    <row r="548" spans="3:8" ht="12.5">
      <c r="C548" s="11"/>
      <c r="D548" s="315"/>
      <c r="E548" s="315"/>
      <c r="F548" s="11"/>
      <c r="G548" s="11"/>
      <c r="H548" s="11"/>
    </row>
    <row r="549" spans="3:8" ht="12.5">
      <c r="C549" s="11"/>
      <c r="D549" s="315"/>
      <c r="E549" s="315"/>
      <c r="F549" s="11"/>
      <c r="G549" s="11"/>
      <c r="H549" s="11"/>
    </row>
    <row r="550" spans="3:8" ht="12.5">
      <c r="C550" s="11"/>
      <c r="D550" s="315"/>
      <c r="E550" s="315"/>
      <c r="F550" s="11"/>
      <c r="G550" s="11"/>
      <c r="H550" s="11"/>
    </row>
    <row r="551" spans="3:8" ht="12.5">
      <c r="C551" s="11"/>
      <c r="D551" s="315"/>
      <c r="E551" s="315"/>
      <c r="F551" s="11"/>
      <c r="G551" s="11"/>
      <c r="H551" s="11"/>
    </row>
    <row r="552" spans="3:8" ht="12.5">
      <c r="C552" s="11"/>
      <c r="D552" s="315"/>
      <c r="E552" s="315"/>
      <c r="F552" s="11"/>
      <c r="G552" s="11"/>
      <c r="H552" s="11"/>
    </row>
    <row r="553" spans="3:8" ht="12.5">
      <c r="C553" s="11"/>
      <c r="D553" s="315"/>
      <c r="E553" s="315"/>
      <c r="F553" s="11"/>
      <c r="G553" s="11"/>
      <c r="H553" s="11"/>
    </row>
    <row r="554" spans="3:8" ht="12.5">
      <c r="C554" s="11"/>
      <c r="D554" s="315"/>
      <c r="E554" s="315"/>
      <c r="F554" s="11"/>
      <c r="G554" s="11"/>
      <c r="H554" s="11"/>
    </row>
    <row r="555" spans="3:8" ht="12.5">
      <c r="C555" s="11"/>
      <c r="D555" s="315"/>
      <c r="E555" s="315"/>
      <c r="F555" s="11"/>
      <c r="G555" s="11"/>
      <c r="H555" s="11"/>
    </row>
    <row r="556" spans="3:8" ht="12.5">
      <c r="C556" s="11"/>
      <c r="D556" s="315"/>
      <c r="E556" s="315"/>
      <c r="F556" s="11"/>
      <c r="G556" s="11"/>
      <c r="H556" s="11"/>
    </row>
    <row r="557" spans="3:8" ht="12.5">
      <c r="C557" s="11"/>
      <c r="D557" s="315"/>
      <c r="E557" s="315"/>
      <c r="F557" s="11"/>
      <c r="G557" s="11"/>
      <c r="H557" s="11"/>
    </row>
    <row r="558" spans="3:8" ht="12.5">
      <c r="C558" s="11"/>
      <c r="D558" s="315"/>
      <c r="E558" s="315"/>
      <c r="F558" s="11"/>
      <c r="G558" s="11"/>
      <c r="H558" s="11"/>
    </row>
    <row r="559" spans="3:8" ht="12.5">
      <c r="C559" s="11"/>
      <c r="D559" s="315"/>
      <c r="E559" s="315"/>
      <c r="F559" s="11"/>
      <c r="G559" s="11"/>
      <c r="H559" s="11"/>
    </row>
    <row r="560" spans="3:8" ht="12.5">
      <c r="C560" s="11"/>
      <c r="D560" s="315"/>
      <c r="E560" s="315"/>
      <c r="F560" s="11"/>
      <c r="G560" s="11"/>
      <c r="H560" s="11"/>
    </row>
    <row r="561" spans="3:8" ht="12.5">
      <c r="C561" s="11"/>
      <c r="D561" s="315"/>
      <c r="E561" s="315"/>
      <c r="F561" s="11"/>
      <c r="G561" s="11"/>
      <c r="H561" s="11"/>
    </row>
    <row r="562" spans="3:8" ht="12.5">
      <c r="C562" s="11"/>
      <c r="D562" s="315"/>
      <c r="E562" s="315"/>
      <c r="F562" s="11"/>
      <c r="G562" s="11"/>
      <c r="H562" s="11"/>
    </row>
    <row r="563" spans="3:8" ht="12.5">
      <c r="C563" s="11"/>
      <c r="D563" s="315"/>
      <c r="E563" s="315"/>
      <c r="F563" s="11"/>
      <c r="G563" s="11"/>
      <c r="H563" s="11"/>
    </row>
    <row r="564" spans="3:8" ht="12.5">
      <c r="C564" s="11"/>
      <c r="D564" s="315"/>
      <c r="E564" s="315"/>
      <c r="F564" s="11"/>
      <c r="G564" s="11"/>
      <c r="H564" s="11"/>
    </row>
    <row r="565" spans="3:8" ht="12.5">
      <c r="C565" s="11"/>
      <c r="D565" s="315"/>
      <c r="E565" s="315"/>
      <c r="F565" s="11"/>
      <c r="G565" s="11"/>
      <c r="H565" s="11"/>
    </row>
    <row r="566" spans="3:8" ht="12.5">
      <c r="C566" s="11"/>
      <c r="D566" s="315"/>
      <c r="E566" s="315"/>
      <c r="F566" s="11"/>
      <c r="G566" s="11"/>
      <c r="H566" s="11"/>
    </row>
    <row r="567" spans="3:8" ht="12.5">
      <c r="C567" s="11"/>
      <c r="D567" s="315"/>
      <c r="E567" s="315"/>
      <c r="F567" s="11"/>
      <c r="G567" s="11"/>
      <c r="H567" s="11"/>
    </row>
    <row r="568" spans="3:8" ht="12.5">
      <c r="C568" s="11"/>
      <c r="D568" s="315"/>
      <c r="E568" s="315"/>
      <c r="F568" s="11"/>
      <c r="G568" s="11"/>
      <c r="H568" s="11"/>
    </row>
    <row r="569" spans="3:8" ht="12.5">
      <c r="C569" s="11"/>
      <c r="D569" s="315"/>
      <c r="E569" s="315"/>
      <c r="F569" s="11"/>
      <c r="G569" s="11"/>
      <c r="H569" s="11"/>
    </row>
    <row r="570" spans="3:8" ht="12.5">
      <c r="C570" s="11"/>
      <c r="D570" s="315"/>
      <c r="E570" s="315"/>
      <c r="F570" s="11"/>
      <c r="G570" s="11"/>
      <c r="H570" s="11"/>
    </row>
    <row r="571" spans="3:8" ht="12.5">
      <c r="C571" s="11"/>
      <c r="D571" s="315"/>
      <c r="E571" s="315"/>
      <c r="F571" s="11"/>
      <c r="G571" s="11"/>
      <c r="H571" s="11"/>
    </row>
    <row r="572" spans="3:8" ht="12.5">
      <c r="C572" s="11"/>
      <c r="D572" s="315"/>
      <c r="E572" s="315"/>
      <c r="F572" s="11"/>
      <c r="G572" s="11"/>
      <c r="H572" s="11"/>
    </row>
    <row r="573" spans="3:8" ht="12.5">
      <c r="C573" s="11"/>
      <c r="D573" s="315"/>
      <c r="E573" s="315"/>
      <c r="F573" s="11"/>
      <c r="G573" s="11"/>
      <c r="H573" s="11"/>
    </row>
    <row r="574" spans="3:8" ht="12.5">
      <c r="C574" s="11"/>
      <c r="D574" s="315"/>
      <c r="E574" s="315"/>
      <c r="F574" s="11"/>
      <c r="G574" s="11"/>
      <c r="H574" s="11"/>
    </row>
    <row r="575" spans="3:8" ht="12.5">
      <c r="C575" s="11"/>
      <c r="D575" s="315"/>
      <c r="E575" s="315"/>
      <c r="F575" s="11"/>
      <c r="G575" s="11"/>
      <c r="H575" s="11"/>
    </row>
    <row r="576" spans="3:8" ht="12.5">
      <c r="C576" s="11"/>
      <c r="D576" s="315"/>
      <c r="E576" s="315"/>
      <c r="F576" s="11"/>
      <c r="G576" s="11"/>
      <c r="H576" s="11"/>
    </row>
    <row r="577" spans="3:8" ht="12.5">
      <c r="C577" s="11"/>
      <c r="D577" s="315"/>
      <c r="E577" s="315"/>
      <c r="F577" s="11"/>
      <c r="G577" s="11"/>
      <c r="H577" s="11"/>
    </row>
    <row r="578" spans="3:8" ht="12.5">
      <c r="C578" s="11"/>
      <c r="D578" s="315"/>
      <c r="E578" s="315"/>
      <c r="F578" s="11"/>
      <c r="G578" s="11"/>
      <c r="H578" s="11"/>
    </row>
    <row r="579" spans="3:8" ht="12.5">
      <c r="C579" s="11"/>
      <c r="D579" s="315"/>
      <c r="E579" s="315"/>
      <c r="F579" s="11"/>
      <c r="G579" s="11"/>
      <c r="H579" s="11"/>
    </row>
    <row r="580" spans="3:8" ht="12.5">
      <c r="C580" s="11"/>
      <c r="D580" s="315"/>
      <c r="E580" s="315"/>
      <c r="F580" s="11"/>
      <c r="G580" s="11"/>
      <c r="H580" s="11"/>
    </row>
    <row r="581" spans="3:8" ht="12.5">
      <c r="C581" s="11"/>
      <c r="D581" s="315"/>
      <c r="E581" s="315"/>
      <c r="F581" s="11"/>
      <c r="G581" s="11"/>
      <c r="H581" s="11"/>
    </row>
    <row r="582" spans="3:8" ht="12.5">
      <c r="C582" s="11"/>
      <c r="D582" s="315"/>
      <c r="E582" s="315"/>
      <c r="F582" s="11"/>
      <c r="G582" s="11"/>
      <c r="H582" s="11"/>
    </row>
    <row r="583" spans="3:8" ht="12.5">
      <c r="C583" s="11"/>
      <c r="D583" s="315"/>
      <c r="E583" s="315"/>
      <c r="F583" s="11"/>
      <c r="G583" s="11"/>
      <c r="H583" s="11"/>
    </row>
    <row r="584" spans="3:8" ht="12.5">
      <c r="C584" s="11"/>
      <c r="D584" s="315"/>
      <c r="E584" s="315"/>
      <c r="F584" s="11"/>
      <c r="G584" s="11"/>
      <c r="H584" s="11"/>
    </row>
    <row r="585" spans="3:8" ht="12.5">
      <c r="C585" s="11"/>
      <c r="D585" s="315"/>
      <c r="E585" s="315"/>
      <c r="F585" s="11"/>
      <c r="G585" s="11"/>
      <c r="H585" s="11"/>
    </row>
    <row r="586" spans="3:8" ht="12.5">
      <c r="C586" s="11"/>
      <c r="D586" s="315"/>
      <c r="E586" s="315"/>
      <c r="F586" s="11"/>
      <c r="G586" s="11"/>
      <c r="H586" s="11"/>
    </row>
    <row r="587" spans="3:8" ht="12.5">
      <c r="C587" s="11"/>
      <c r="D587" s="315"/>
      <c r="E587" s="315"/>
      <c r="F587" s="11"/>
      <c r="G587" s="11"/>
      <c r="H587" s="11"/>
    </row>
    <row r="588" spans="3:8" ht="12.5">
      <c r="C588" s="11"/>
      <c r="D588" s="315"/>
      <c r="E588" s="315"/>
      <c r="F588" s="11"/>
      <c r="G588" s="11"/>
      <c r="H588" s="11"/>
    </row>
    <row r="589" spans="3:8" ht="12.5">
      <c r="C589" s="11"/>
      <c r="D589" s="315"/>
      <c r="E589" s="315"/>
      <c r="F589" s="11"/>
      <c r="G589" s="11"/>
      <c r="H589" s="11"/>
    </row>
    <row r="590" spans="3:8" ht="12.5">
      <c r="C590" s="11"/>
      <c r="D590" s="315"/>
      <c r="E590" s="315"/>
      <c r="F590" s="11"/>
      <c r="G590" s="11"/>
      <c r="H590" s="11"/>
    </row>
    <row r="591" spans="3:8" ht="12.5">
      <c r="C591" s="11"/>
      <c r="D591" s="315"/>
      <c r="E591" s="315"/>
      <c r="F591" s="11"/>
      <c r="G591" s="11"/>
      <c r="H591" s="11"/>
    </row>
    <row r="592" spans="3:8" ht="12.5">
      <c r="C592" s="11"/>
      <c r="D592" s="315"/>
      <c r="E592" s="315"/>
      <c r="F592" s="11"/>
      <c r="G592" s="11"/>
      <c r="H592" s="11"/>
    </row>
    <row r="593" spans="3:8" ht="12.5">
      <c r="C593" s="11"/>
      <c r="D593" s="315"/>
      <c r="E593" s="315"/>
      <c r="F593" s="11"/>
      <c r="G593" s="11"/>
      <c r="H593" s="11"/>
    </row>
    <row r="594" spans="3:8" ht="12.5">
      <c r="C594" s="11"/>
      <c r="D594" s="315"/>
      <c r="E594" s="315"/>
      <c r="F594" s="11"/>
      <c r="G594" s="11"/>
      <c r="H594" s="11"/>
    </row>
    <row r="595" spans="3:8" ht="12.5">
      <c r="C595" s="11"/>
      <c r="D595" s="315"/>
      <c r="E595" s="315"/>
      <c r="F595" s="11"/>
      <c r="G595" s="11"/>
      <c r="H595" s="11"/>
    </row>
    <row r="596" spans="3:8" ht="12.5">
      <c r="C596" s="11"/>
      <c r="D596" s="315"/>
      <c r="E596" s="315"/>
      <c r="F596" s="11"/>
      <c r="G596" s="11"/>
      <c r="H596" s="11"/>
    </row>
    <row r="597" spans="3:8" ht="12.5">
      <c r="C597" s="11"/>
      <c r="D597" s="315"/>
      <c r="E597" s="315"/>
      <c r="F597" s="11"/>
      <c r="G597" s="11"/>
      <c r="H597" s="11"/>
    </row>
    <row r="598" spans="3:8" ht="12.5">
      <c r="C598" s="11"/>
      <c r="D598" s="315"/>
      <c r="E598" s="315"/>
      <c r="F598" s="11"/>
      <c r="G598" s="11"/>
      <c r="H598" s="11"/>
    </row>
    <row r="599" spans="3:8" ht="12.5">
      <c r="C599" s="11"/>
      <c r="D599" s="315"/>
      <c r="E599" s="315"/>
      <c r="F599" s="11"/>
      <c r="G599" s="11"/>
      <c r="H599" s="11"/>
    </row>
    <row r="600" spans="3:8" ht="12.5">
      <c r="C600" s="11"/>
      <c r="D600" s="315"/>
      <c r="E600" s="315"/>
      <c r="F600" s="11"/>
      <c r="G600" s="11"/>
      <c r="H600" s="11"/>
    </row>
    <row r="601" spans="3:8" ht="12.5">
      <c r="C601" s="11"/>
      <c r="D601" s="315"/>
      <c r="E601" s="315"/>
      <c r="F601" s="11"/>
      <c r="G601" s="11"/>
      <c r="H601" s="11"/>
    </row>
    <row r="602" spans="3:8" ht="12.5">
      <c r="C602" s="11"/>
      <c r="D602" s="315"/>
      <c r="E602" s="315"/>
      <c r="F602" s="11"/>
      <c r="G602" s="11"/>
      <c r="H602" s="11"/>
    </row>
    <row r="603" spans="3:8" ht="12.5">
      <c r="C603" s="11"/>
      <c r="D603" s="315"/>
      <c r="E603" s="315"/>
      <c r="F603" s="11"/>
      <c r="G603" s="11"/>
      <c r="H603" s="11"/>
    </row>
    <row r="604" spans="3:8" ht="12.5">
      <c r="C604" s="11"/>
      <c r="D604" s="315"/>
      <c r="E604" s="315"/>
      <c r="F604" s="11"/>
      <c r="G604" s="11"/>
      <c r="H604" s="11"/>
    </row>
    <row r="605" spans="3:8" ht="12.5">
      <c r="C605" s="11"/>
      <c r="D605" s="315"/>
      <c r="E605" s="315"/>
      <c r="F605" s="11"/>
      <c r="G605" s="11"/>
      <c r="H605" s="11"/>
    </row>
    <row r="606" spans="3:8" ht="12.5">
      <c r="C606" s="11"/>
      <c r="D606" s="315"/>
      <c r="E606" s="315"/>
      <c r="F606" s="11"/>
      <c r="G606" s="11"/>
      <c r="H606" s="11"/>
    </row>
    <row r="607" spans="3:8" ht="12.5">
      <c r="C607" s="11"/>
      <c r="D607" s="315"/>
      <c r="E607" s="315"/>
      <c r="F607" s="11"/>
      <c r="G607" s="11"/>
      <c r="H607" s="11"/>
    </row>
    <row r="608" spans="3:8" ht="12.5">
      <c r="C608" s="11"/>
      <c r="D608" s="315"/>
      <c r="E608" s="315"/>
      <c r="F608" s="11"/>
      <c r="G608" s="11"/>
      <c r="H608" s="11"/>
    </row>
    <row r="609" spans="3:8" ht="12.5">
      <c r="C609" s="11"/>
      <c r="D609" s="315"/>
      <c r="E609" s="315"/>
      <c r="F609" s="11"/>
      <c r="G609" s="11"/>
      <c r="H609" s="11"/>
    </row>
    <row r="610" spans="3:8" ht="12.5">
      <c r="C610" s="11"/>
      <c r="D610" s="315"/>
      <c r="E610" s="315"/>
      <c r="F610" s="11"/>
      <c r="G610" s="11"/>
      <c r="H610" s="11"/>
    </row>
    <row r="611" spans="3:8" ht="12.5">
      <c r="C611" s="11"/>
      <c r="D611" s="315"/>
      <c r="E611" s="315"/>
      <c r="F611" s="11"/>
      <c r="G611" s="11"/>
      <c r="H611" s="11"/>
    </row>
    <row r="612" spans="3:8" ht="12.5">
      <c r="C612" s="11"/>
      <c r="D612" s="315"/>
      <c r="E612" s="315"/>
      <c r="F612" s="11"/>
      <c r="G612" s="11"/>
      <c r="H612" s="11"/>
    </row>
    <row r="613" spans="3:8" ht="12.5">
      <c r="C613" s="11"/>
      <c r="D613" s="315"/>
      <c r="E613" s="315"/>
      <c r="F613" s="11"/>
      <c r="G613" s="11"/>
      <c r="H613" s="11"/>
    </row>
    <row r="614" spans="3:8" ht="12.5">
      <c r="C614" s="11"/>
      <c r="D614" s="315"/>
      <c r="E614" s="315"/>
      <c r="F614" s="11"/>
      <c r="G614" s="11"/>
      <c r="H614" s="11"/>
    </row>
    <row r="615" spans="3:8" ht="12.5">
      <c r="C615" s="11"/>
      <c r="D615" s="315"/>
      <c r="E615" s="315"/>
      <c r="F615" s="11"/>
      <c r="G615" s="11"/>
      <c r="H615" s="11"/>
    </row>
    <row r="616" spans="3:8" ht="12.5">
      <c r="C616" s="11"/>
      <c r="D616" s="315"/>
      <c r="E616" s="315"/>
      <c r="F616" s="11"/>
      <c r="G616" s="11"/>
      <c r="H616" s="11"/>
    </row>
    <row r="617" spans="3:8" ht="12.5">
      <c r="C617" s="11"/>
      <c r="D617" s="315"/>
      <c r="E617" s="315"/>
      <c r="F617" s="11"/>
      <c r="G617" s="11"/>
      <c r="H617" s="11"/>
    </row>
    <row r="618" spans="3:8" ht="12.5">
      <c r="C618" s="11"/>
      <c r="D618" s="315"/>
      <c r="E618" s="315"/>
      <c r="F618" s="11"/>
      <c r="G618" s="11"/>
      <c r="H618" s="11"/>
    </row>
    <row r="619" spans="3:8" ht="12.5">
      <c r="C619" s="11"/>
      <c r="D619" s="315"/>
      <c r="E619" s="315"/>
      <c r="F619" s="11"/>
      <c r="G619" s="11"/>
      <c r="H619" s="11"/>
    </row>
    <row r="620" spans="3:8" ht="12.5">
      <c r="C620" s="11"/>
      <c r="D620" s="315"/>
      <c r="E620" s="315"/>
      <c r="F620" s="11"/>
      <c r="G620" s="11"/>
      <c r="H620" s="11"/>
    </row>
    <row r="621" spans="3:8" ht="12.5">
      <c r="C621" s="11"/>
      <c r="D621" s="315"/>
      <c r="E621" s="315"/>
      <c r="F621" s="11"/>
      <c r="G621" s="11"/>
      <c r="H621" s="11"/>
    </row>
    <row r="622" spans="3:8" ht="12.5">
      <c r="C622" s="11"/>
      <c r="D622" s="315"/>
      <c r="E622" s="315"/>
      <c r="F622" s="11"/>
      <c r="G622" s="11"/>
      <c r="H622" s="11"/>
    </row>
    <row r="623" spans="3:8" ht="12.5">
      <c r="C623" s="11"/>
      <c r="D623" s="315"/>
      <c r="E623" s="315"/>
      <c r="F623" s="11"/>
      <c r="G623" s="11"/>
      <c r="H623" s="11"/>
    </row>
    <row r="624" spans="3:8" ht="12.5">
      <c r="C624" s="11"/>
      <c r="D624" s="315"/>
      <c r="E624" s="315"/>
      <c r="F624" s="11"/>
      <c r="G624" s="11"/>
      <c r="H624" s="11"/>
    </row>
    <row r="625" spans="3:8" ht="12.5">
      <c r="C625" s="11"/>
      <c r="D625" s="315"/>
      <c r="E625" s="315"/>
      <c r="F625" s="11"/>
      <c r="G625" s="11"/>
      <c r="H625" s="11"/>
    </row>
    <row r="626" spans="3:8" ht="12.5">
      <c r="C626" s="11"/>
      <c r="D626" s="315"/>
      <c r="E626" s="315"/>
      <c r="F626" s="11"/>
      <c r="G626" s="11"/>
      <c r="H626" s="11"/>
    </row>
    <row r="627" spans="3:8" ht="12.5">
      <c r="C627" s="11"/>
      <c r="D627" s="315"/>
      <c r="E627" s="315"/>
      <c r="F627" s="11"/>
      <c r="G627" s="11"/>
      <c r="H627" s="11"/>
    </row>
    <row r="628" spans="3:8" ht="12.5">
      <c r="C628" s="11"/>
      <c r="D628" s="315"/>
      <c r="E628" s="315"/>
      <c r="F628" s="11"/>
      <c r="G628" s="11"/>
      <c r="H628" s="11"/>
    </row>
    <row r="629" spans="3:8" ht="12.5">
      <c r="C629" s="11"/>
      <c r="D629" s="315"/>
      <c r="E629" s="315"/>
      <c r="F629" s="11"/>
      <c r="G629" s="11"/>
      <c r="H629" s="11"/>
    </row>
    <row r="630" spans="3:8" ht="12.5">
      <c r="C630" s="11"/>
      <c r="D630" s="315"/>
      <c r="E630" s="315"/>
      <c r="F630" s="11"/>
      <c r="G630" s="11"/>
      <c r="H630" s="11"/>
    </row>
    <row r="631" spans="3:8" ht="12.5">
      <c r="C631" s="11"/>
      <c r="D631" s="315"/>
      <c r="E631" s="315"/>
      <c r="F631" s="11"/>
      <c r="G631" s="11"/>
      <c r="H631" s="11"/>
    </row>
    <row r="632" spans="3:8" ht="12.5">
      <c r="C632" s="11"/>
      <c r="D632" s="315"/>
      <c r="E632" s="315"/>
      <c r="F632" s="11"/>
      <c r="G632" s="11"/>
      <c r="H632" s="11"/>
    </row>
    <row r="633" spans="3:8" ht="12.5">
      <c r="C633" s="11"/>
      <c r="D633" s="315"/>
      <c r="E633" s="315"/>
      <c r="F633" s="11"/>
      <c r="G633" s="11"/>
      <c r="H633" s="11"/>
    </row>
    <row r="634" spans="3:8" ht="12.5">
      <c r="C634" s="11"/>
      <c r="D634" s="315"/>
      <c r="E634" s="315"/>
      <c r="F634" s="11"/>
      <c r="G634" s="11"/>
      <c r="H634" s="11"/>
    </row>
    <row r="635" spans="3:8" ht="12.5">
      <c r="C635" s="11"/>
      <c r="D635" s="315"/>
      <c r="E635" s="315"/>
      <c r="F635" s="11"/>
      <c r="G635" s="11"/>
      <c r="H635" s="11"/>
    </row>
    <row r="636" spans="3:8" ht="12.5">
      <c r="C636" s="11"/>
      <c r="D636" s="315"/>
      <c r="E636" s="315"/>
      <c r="F636" s="11"/>
      <c r="G636" s="11"/>
      <c r="H636" s="11"/>
    </row>
    <row r="637" spans="3:8" ht="12.5">
      <c r="C637" s="11"/>
      <c r="D637" s="315"/>
      <c r="E637" s="315"/>
      <c r="F637" s="11"/>
      <c r="G637" s="11"/>
      <c r="H637" s="11"/>
    </row>
    <row r="638" spans="3:8" ht="12.5">
      <c r="C638" s="11"/>
      <c r="D638" s="315"/>
      <c r="E638" s="315"/>
      <c r="F638" s="11"/>
      <c r="G638" s="11"/>
      <c r="H638" s="11"/>
    </row>
    <row r="639" spans="3:8" ht="12.5">
      <c r="C639" s="11"/>
      <c r="D639" s="315"/>
      <c r="E639" s="315"/>
      <c r="F639" s="11"/>
      <c r="G639" s="11"/>
      <c r="H639" s="11"/>
    </row>
    <row r="640" spans="3:8" ht="12.5">
      <c r="C640" s="11"/>
      <c r="D640" s="315"/>
      <c r="E640" s="315"/>
      <c r="F640" s="11"/>
      <c r="G640" s="11"/>
      <c r="H640" s="11"/>
    </row>
    <row r="641" spans="3:8" ht="12.5">
      <c r="C641" s="11"/>
      <c r="D641" s="315"/>
      <c r="E641" s="315"/>
      <c r="F641" s="11"/>
      <c r="G641" s="11"/>
      <c r="H641" s="11"/>
    </row>
    <row r="642" spans="3:8" ht="12.5">
      <c r="C642" s="11"/>
      <c r="D642" s="315"/>
      <c r="E642" s="315"/>
      <c r="F642" s="11"/>
      <c r="G642" s="11"/>
      <c r="H642" s="11"/>
    </row>
    <row r="643" spans="3:8" ht="12.5">
      <c r="C643" s="11"/>
      <c r="D643" s="315"/>
      <c r="E643" s="315"/>
      <c r="F643" s="11"/>
      <c r="G643" s="11"/>
      <c r="H643" s="11"/>
    </row>
    <row r="644" spans="3:8" ht="12.5">
      <c r="C644" s="11"/>
      <c r="D644" s="315"/>
      <c r="E644" s="315"/>
      <c r="F644" s="11"/>
      <c r="G644" s="11"/>
      <c r="H644" s="11"/>
    </row>
    <row r="645" spans="3:8" ht="12.5">
      <c r="C645" s="11"/>
      <c r="D645" s="315"/>
      <c r="E645" s="315"/>
      <c r="F645" s="11"/>
      <c r="G645" s="11"/>
      <c r="H645" s="11"/>
    </row>
    <row r="646" spans="3:8" ht="12.5">
      <c r="C646" s="11"/>
      <c r="D646" s="315"/>
      <c r="E646" s="315"/>
      <c r="F646" s="11"/>
      <c r="G646" s="11"/>
      <c r="H646" s="11"/>
    </row>
    <row r="647" spans="3:8" ht="12.5">
      <c r="C647" s="11"/>
      <c r="D647" s="315"/>
      <c r="E647" s="315"/>
      <c r="F647" s="11"/>
      <c r="G647" s="11"/>
      <c r="H647" s="11"/>
    </row>
    <row r="648" spans="3:8" ht="12.5">
      <c r="C648" s="11"/>
      <c r="D648" s="315"/>
      <c r="E648" s="315"/>
      <c r="F648" s="11"/>
      <c r="G648" s="11"/>
      <c r="H648" s="11"/>
    </row>
    <row r="649" spans="3:8" ht="12.5">
      <c r="C649" s="11"/>
      <c r="D649" s="315"/>
      <c r="E649" s="315"/>
      <c r="F649" s="11"/>
      <c r="G649" s="11"/>
      <c r="H649" s="11"/>
    </row>
    <row r="650" spans="3:8" ht="12.5">
      <c r="C650" s="11"/>
      <c r="D650" s="315"/>
      <c r="E650" s="315"/>
      <c r="F650" s="11"/>
      <c r="G650" s="11"/>
      <c r="H650" s="11"/>
    </row>
    <row r="651" spans="3:8" ht="12.5">
      <c r="C651" s="11"/>
      <c r="D651" s="315"/>
      <c r="E651" s="315"/>
      <c r="F651" s="11"/>
      <c r="G651" s="11"/>
      <c r="H651" s="11"/>
    </row>
    <row r="652" spans="3:8" ht="12.5">
      <c r="C652" s="11"/>
      <c r="D652" s="315"/>
      <c r="E652" s="315"/>
      <c r="F652" s="11"/>
      <c r="G652" s="11"/>
      <c r="H652" s="11"/>
    </row>
    <row r="653" spans="3:8" ht="12.5">
      <c r="C653" s="11"/>
      <c r="D653" s="315"/>
      <c r="E653" s="315"/>
      <c r="F653" s="11"/>
      <c r="G653" s="11"/>
      <c r="H653" s="11"/>
    </row>
    <row r="654" spans="3:8" ht="12.5">
      <c r="C654" s="11"/>
      <c r="D654" s="315"/>
      <c r="E654" s="315"/>
      <c r="F654" s="11"/>
      <c r="G654" s="11"/>
      <c r="H654" s="11"/>
    </row>
    <row r="655" spans="3:8" ht="12.5">
      <c r="C655" s="11"/>
      <c r="D655" s="315"/>
      <c r="E655" s="315"/>
      <c r="F655" s="11"/>
      <c r="G655" s="11"/>
      <c r="H655" s="11"/>
    </row>
    <row r="656" spans="3:8" ht="12.5">
      <c r="C656" s="11"/>
      <c r="D656" s="315"/>
      <c r="E656" s="315"/>
      <c r="F656" s="11"/>
      <c r="G656" s="11"/>
      <c r="H656" s="11"/>
    </row>
    <row r="657" spans="3:8" ht="12.5">
      <c r="C657" s="11"/>
      <c r="D657" s="315"/>
      <c r="E657" s="315"/>
      <c r="F657" s="11"/>
      <c r="G657" s="11"/>
      <c r="H657" s="11"/>
    </row>
    <row r="658" spans="3:8" ht="12.5">
      <c r="C658" s="11"/>
      <c r="D658" s="315"/>
      <c r="E658" s="315"/>
      <c r="F658" s="11"/>
      <c r="G658" s="11"/>
      <c r="H658" s="11"/>
    </row>
    <row r="659" spans="3:8" ht="12.5">
      <c r="C659" s="11"/>
      <c r="D659" s="315"/>
      <c r="E659" s="315"/>
      <c r="F659" s="11"/>
      <c r="G659" s="11"/>
      <c r="H659" s="11"/>
    </row>
    <row r="660" spans="3:8" ht="12.5">
      <c r="C660" s="11"/>
      <c r="D660" s="315"/>
      <c r="E660" s="315"/>
      <c r="F660" s="11"/>
      <c r="G660" s="11"/>
      <c r="H660" s="11"/>
    </row>
    <row r="661" spans="3:8" ht="12.5">
      <c r="C661" s="11"/>
      <c r="D661" s="315"/>
      <c r="E661" s="315"/>
      <c r="F661" s="11"/>
      <c r="G661" s="11"/>
      <c r="H661" s="11"/>
    </row>
    <row r="662" spans="3:8" ht="12.5">
      <c r="C662" s="11"/>
      <c r="D662" s="315"/>
      <c r="E662" s="315"/>
      <c r="F662" s="11"/>
      <c r="G662" s="11"/>
      <c r="H662" s="11"/>
    </row>
    <row r="663" spans="3:8" ht="12.5">
      <c r="C663" s="11"/>
      <c r="D663" s="315"/>
      <c r="E663" s="315"/>
      <c r="F663" s="11"/>
      <c r="G663" s="11"/>
      <c r="H663" s="11"/>
    </row>
    <row r="664" spans="3:8" ht="12.5">
      <c r="C664" s="11"/>
      <c r="D664" s="315"/>
      <c r="E664" s="315"/>
      <c r="F664" s="11"/>
      <c r="G664" s="11"/>
      <c r="H664" s="11"/>
    </row>
    <row r="665" spans="3:8" ht="12.5">
      <c r="C665" s="11"/>
      <c r="D665" s="315"/>
      <c r="E665" s="315"/>
      <c r="F665" s="11"/>
      <c r="G665" s="11"/>
      <c r="H665" s="11"/>
    </row>
    <row r="666" spans="3:8" ht="12.5">
      <c r="C666" s="11"/>
      <c r="D666" s="315"/>
      <c r="E666" s="315"/>
      <c r="F666" s="11"/>
      <c r="G666" s="11"/>
      <c r="H666" s="11"/>
    </row>
    <row r="667" spans="3:8" ht="12.5">
      <c r="C667" s="11"/>
      <c r="D667" s="315"/>
      <c r="E667" s="315"/>
      <c r="F667" s="11"/>
      <c r="G667" s="11"/>
      <c r="H667" s="11"/>
    </row>
    <row r="668" spans="3:8" ht="12.5">
      <c r="C668" s="11"/>
      <c r="D668" s="315"/>
      <c r="E668" s="315"/>
      <c r="F668" s="11"/>
      <c r="G668" s="11"/>
      <c r="H668" s="11"/>
    </row>
    <row r="669" spans="3:8" ht="12.5">
      <c r="C669" s="11"/>
      <c r="D669" s="315"/>
      <c r="E669" s="315"/>
      <c r="F669" s="11"/>
      <c r="G669" s="11"/>
      <c r="H669" s="11"/>
    </row>
    <row r="670" spans="3:8" ht="12.5">
      <c r="C670" s="11"/>
      <c r="D670" s="315"/>
      <c r="E670" s="315"/>
      <c r="F670" s="11"/>
      <c r="G670" s="11"/>
      <c r="H670" s="11"/>
    </row>
    <row r="671" spans="3:8" ht="12.5">
      <c r="C671" s="11"/>
      <c r="D671" s="315"/>
      <c r="E671" s="315"/>
      <c r="F671" s="11"/>
      <c r="G671" s="11"/>
      <c r="H671" s="11"/>
    </row>
    <row r="672" spans="3:8" ht="12.5">
      <c r="C672" s="11"/>
      <c r="D672" s="315"/>
      <c r="E672" s="315"/>
      <c r="F672" s="11"/>
      <c r="G672" s="11"/>
      <c r="H672" s="11"/>
    </row>
    <row r="673" spans="3:8" ht="12.5">
      <c r="C673" s="11"/>
      <c r="D673" s="315"/>
      <c r="E673" s="315"/>
      <c r="F673" s="11"/>
      <c r="G673" s="11"/>
      <c r="H673" s="11"/>
    </row>
    <row r="674" spans="3:8" ht="12.5">
      <c r="C674" s="11"/>
      <c r="D674" s="315"/>
      <c r="E674" s="315"/>
      <c r="F674" s="11"/>
      <c r="G674" s="11"/>
      <c r="H674" s="11"/>
    </row>
    <row r="675" spans="3:8" ht="12.5">
      <c r="C675" s="11"/>
      <c r="D675" s="315"/>
      <c r="E675" s="315"/>
      <c r="F675" s="11"/>
      <c r="G675" s="11"/>
      <c r="H675" s="11"/>
    </row>
    <row r="676" spans="3:8" ht="12.5">
      <c r="C676" s="11"/>
      <c r="D676" s="315"/>
      <c r="E676" s="315"/>
      <c r="F676" s="11"/>
      <c r="G676" s="11"/>
      <c r="H676" s="11"/>
    </row>
    <row r="677" spans="3:8" ht="12.5">
      <c r="C677" s="11"/>
      <c r="D677" s="315"/>
      <c r="E677" s="315"/>
      <c r="F677" s="11"/>
      <c r="G677" s="11"/>
      <c r="H677" s="11"/>
    </row>
    <row r="678" spans="3:8" ht="12.5">
      <c r="C678" s="11"/>
      <c r="D678" s="315"/>
      <c r="E678" s="315"/>
      <c r="F678" s="11"/>
      <c r="G678" s="11"/>
      <c r="H678" s="11"/>
    </row>
    <row r="679" spans="3:8" ht="12.5">
      <c r="C679" s="11"/>
      <c r="D679" s="315"/>
      <c r="E679" s="315"/>
      <c r="F679" s="11"/>
      <c r="G679" s="11"/>
      <c r="H679" s="11"/>
    </row>
    <row r="680" spans="3:8" ht="12.5">
      <c r="C680" s="11"/>
      <c r="D680" s="315"/>
      <c r="E680" s="315"/>
      <c r="F680" s="11"/>
      <c r="G680" s="11"/>
      <c r="H680" s="11"/>
    </row>
    <row r="681" spans="3:8" ht="12.5">
      <c r="C681" s="11"/>
      <c r="D681" s="315"/>
      <c r="E681" s="315"/>
      <c r="F681" s="11"/>
      <c r="G681" s="11"/>
      <c r="H681" s="11"/>
    </row>
    <row r="682" spans="3:8" ht="12.5">
      <c r="C682" s="11"/>
      <c r="D682" s="315"/>
      <c r="E682" s="315"/>
      <c r="F682" s="11"/>
      <c r="G682" s="11"/>
      <c r="H682" s="11"/>
    </row>
    <row r="683" spans="3:8" ht="12.5">
      <c r="C683" s="11"/>
      <c r="D683" s="315"/>
      <c r="E683" s="315"/>
      <c r="F683" s="11"/>
      <c r="G683" s="11"/>
      <c r="H683" s="11"/>
    </row>
    <row r="684" spans="3:8" ht="12.5">
      <c r="C684" s="11"/>
      <c r="D684" s="315"/>
      <c r="E684" s="315"/>
      <c r="F684" s="11"/>
      <c r="G684" s="11"/>
      <c r="H684" s="11"/>
    </row>
    <row r="685" spans="3:8" ht="12.5">
      <c r="C685" s="11"/>
      <c r="D685" s="315"/>
      <c r="E685" s="315"/>
      <c r="F685" s="11"/>
      <c r="G685" s="11"/>
      <c r="H685" s="11"/>
    </row>
    <row r="686" spans="3:8" ht="12.5">
      <c r="C686" s="11"/>
      <c r="D686" s="315"/>
      <c r="E686" s="315"/>
      <c r="F686" s="11"/>
      <c r="G686" s="11"/>
      <c r="H686" s="11"/>
    </row>
    <row r="687" spans="3:8" ht="12.5">
      <c r="C687" s="11"/>
      <c r="D687" s="315"/>
      <c r="E687" s="315"/>
      <c r="F687" s="11"/>
      <c r="G687" s="11"/>
      <c r="H687" s="11"/>
    </row>
    <row r="688" spans="3:8" ht="12.5">
      <c r="C688" s="11"/>
      <c r="D688" s="315"/>
      <c r="E688" s="315"/>
      <c r="F688" s="11"/>
      <c r="G688" s="11"/>
      <c r="H688" s="11"/>
    </row>
    <row r="689" spans="3:8" ht="12.5">
      <c r="C689" s="11"/>
      <c r="D689" s="315"/>
      <c r="E689" s="315"/>
      <c r="F689" s="11"/>
      <c r="G689" s="11"/>
      <c r="H689" s="11"/>
    </row>
    <row r="690" spans="3:8" ht="12.5">
      <c r="C690" s="11"/>
      <c r="D690" s="315"/>
      <c r="E690" s="315"/>
      <c r="F690" s="11"/>
      <c r="G690" s="11"/>
      <c r="H690" s="11"/>
    </row>
    <row r="691" spans="3:8" ht="12.5">
      <c r="C691" s="11"/>
      <c r="D691" s="315"/>
      <c r="E691" s="315"/>
      <c r="F691" s="11"/>
      <c r="G691" s="11"/>
      <c r="H691" s="11"/>
    </row>
    <row r="692" spans="3:8" ht="12.5">
      <c r="C692" s="11"/>
      <c r="D692" s="315"/>
      <c r="E692" s="315"/>
      <c r="F692" s="11"/>
      <c r="G692" s="11"/>
      <c r="H692" s="11"/>
    </row>
    <row r="693" spans="3:8" ht="12.5">
      <c r="C693" s="11"/>
      <c r="D693" s="315"/>
      <c r="E693" s="315"/>
      <c r="F693" s="11"/>
      <c r="G693" s="11"/>
      <c r="H693" s="11"/>
    </row>
    <row r="694" spans="3:8" ht="12.5">
      <c r="C694" s="11"/>
      <c r="D694" s="315"/>
      <c r="E694" s="315"/>
      <c r="F694" s="11"/>
      <c r="G694" s="11"/>
      <c r="H694" s="11"/>
    </row>
    <row r="695" spans="3:8" ht="12.5">
      <c r="C695" s="11"/>
      <c r="D695" s="315"/>
      <c r="E695" s="315"/>
      <c r="F695" s="11"/>
      <c r="G695" s="11"/>
      <c r="H695" s="11"/>
    </row>
    <row r="696" spans="3:8" ht="12.5">
      <c r="C696" s="11"/>
      <c r="D696" s="315"/>
      <c r="E696" s="315"/>
      <c r="F696" s="11"/>
      <c r="G696" s="11"/>
      <c r="H696" s="11"/>
    </row>
    <row r="697" spans="3:8" ht="12.5">
      <c r="C697" s="11"/>
      <c r="D697" s="315"/>
      <c r="E697" s="315"/>
      <c r="F697" s="11"/>
      <c r="G697" s="11"/>
      <c r="H697" s="11"/>
    </row>
    <row r="698" spans="3:8" ht="12.5">
      <c r="C698" s="11"/>
      <c r="D698" s="315"/>
      <c r="E698" s="315"/>
      <c r="F698" s="11"/>
      <c r="G698" s="11"/>
      <c r="H698" s="11"/>
    </row>
    <row r="699" spans="3:8" ht="12.5">
      <c r="C699" s="11"/>
      <c r="D699" s="315"/>
      <c r="E699" s="315"/>
      <c r="F699" s="11"/>
      <c r="G699" s="11"/>
      <c r="H699" s="11"/>
    </row>
    <row r="700" spans="3:8" ht="12.5">
      <c r="C700" s="11"/>
      <c r="D700" s="315"/>
      <c r="E700" s="315"/>
      <c r="F700" s="11"/>
      <c r="G700" s="11"/>
      <c r="H700" s="11"/>
    </row>
    <row r="701" spans="3:8" ht="12.5">
      <c r="C701" s="11"/>
      <c r="D701" s="315"/>
      <c r="E701" s="315"/>
      <c r="F701" s="11"/>
      <c r="G701" s="11"/>
      <c r="H701" s="11"/>
    </row>
    <row r="702" spans="3:8" ht="12.5">
      <c r="C702" s="11"/>
      <c r="D702" s="315"/>
      <c r="E702" s="315"/>
      <c r="F702" s="11"/>
      <c r="G702" s="11"/>
      <c r="H702" s="11"/>
    </row>
    <row r="703" spans="3:8" ht="12.5">
      <c r="C703" s="11"/>
      <c r="D703" s="315"/>
      <c r="E703" s="315"/>
      <c r="F703" s="11"/>
      <c r="G703" s="11"/>
      <c r="H703" s="11"/>
    </row>
    <row r="704" spans="3:8" ht="12.5">
      <c r="C704" s="11"/>
      <c r="D704" s="315"/>
      <c r="E704" s="315"/>
      <c r="F704" s="11"/>
      <c r="G704" s="11"/>
      <c r="H704" s="11"/>
    </row>
    <row r="705" spans="3:8" ht="12.5">
      <c r="C705" s="11"/>
      <c r="D705" s="315"/>
      <c r="E705" s="315"/>
      <c r="F705" s="11"/>
      <c r="G705" s="11"/>
      <c r="H705" s="11"/>
    </row>
    <row r="706" spans="3:8" ht="12.5">
      <c r="C706" s="11"/>
      <c r="D706" s="315"/>
      <c r="E706" s="315"/>
      <c r="F706" s="11"/>
      <c r="G706" s="11"/>
      <c r="H706" s="11"/>
    </row>
    <row r="707" spans="3:8" ht="12.5">
      <c r="C707" s="11"/>
      <c r="D707" s="315"/>
      <c r="E707" s="315"/>
      <c r="F707" s="11"/>
      <c r="G707" s="11"/>
      <c r="H707" s="11"/>
    </row>
    <row r="708" spans="3:8" ht="12.5">
      <c r="C708" s="11"/>
      <c r="D708" s="315"/>
      <c r="E708" s="315"/>
      <c r="F708" s="11"/>
      <c r="G708" s="11"/>
      <c r="H708" s="11"/>
    </row>
    <row r="709" spans="3:8" ht="12.5">
      <c r="C709" s="11"/>
      <c r="D709" s="315"/>
      <c r="E709" s="315"/>
      <c r="F709" s="11"/>
      <c r="G709" s="11"/>
      <c r="H709" s="11"/>
    </row>
    <row r="710" spans="3:8" ht="12.5">
      <c r="C710" s="11"/>
      <c r="D710" s="315"/>
      <c r="E710" s="315"/>
      <c r="F710" s="11"/>
      <c r="G710" s="11"/>
      <c r="H710" s="11"/>
    </row>
    <row r="711" spans="3:8" ht="12.5">
      <c r="C711" s="11"/>
      <c r="D711" s="315"/>
      <c r="E711" s="315"/>
      <c r="F711" s="11"/>
      <c r="G711" s="11"/>
      <c r="H711" s="11"/>
    </row>
    <row r="712" spans="3:8" ht="12.5">
      <c r="C712" s="11"/>
      <c r="D712" s="315"/>
      <c r="E712" s="315"/>
      <c r="F712" s="11"/>
      <c r="G712" s="11"/>
      <c r="H712" s="11"/>
    </row>
    <row r="713" spans="3:8" ht="12.5">
      <c r="C713" s="11"/>
      <c r="D713" s="315"/>
      <c r="E713" s="315"/>
      <c r="F713" s="11"/>
      <c r="G713" s="11"/>
      <c r="H713" s="11"/>
    </row>
    <row r="714" spans="3:8" ht="12.5">
      <c r="C714" s="11"/>
      <c r="D714" s="315"/>
      <c r="E714" s="315"/>
      <c r="F714" s="11"/>
      <c r="G714" s="11"/>
      <c r="H714" s="11"/>
    </row>
    <row r="715" spans="3:8" ht="12.5">
      <c r="C715" s="11"/>
      <c r="D715" s="315"/>
      <c r="E715" s="315"/>
      <c r="F715" s="11"/>
      <c r="G715" s="11"/>
      <c r="H715" s="11"/>
    </row>
    <row r="716" spans="3:8" ht="12.5">
      <c r="C716" s="11"/>
      <c r="D716" s="315"/>
      <c r="E716" s="315"/>
      <c r="F716" s="11"/>
      <c r="G716" s="11"/>
      <c r="H716" s="11"/>
    </row>
    <row r="717" spans="3:8" ht="12.5">
      <c r="C717" s="11"/>
      <c r="D717" s="315"/>
      <c r="E717" s="315"/>
      <c r="F717" s="11"/>
      <c r="G717" s="11"/>
      <c r="H717" s="11"/>
    </row>
    <row r="718" spans="3:8" ht="12.5">
      <c r="C718" s="11"/>
      <c r="D718" s="315"/>
      <c r="E718" s="315"/>
      <c r="F718" s="11"/>
      <c r="G718" s="11"/>
      <c r="H718" s="11"/>
    </row>
    <row r="719" spans="3:8" ht="12.5">
      <c r="C719" s="11"/>
      <c r="D719" s="315"/>
      <c r="E719" s="315"/>
      <c r="F719" s="11"/>
      <c r="G719" s="11"/>
      <c r="H719" s="11"/>
    </row>
    <row r="720" spans="3:8" ht="12.5">
      <c r="C720" s="11"/>
      <c r="D720" s="315"/>
      <c r="E720" s="315"/>
      <c r="F720" s="11"/>
      <c r="G720" s="11"/>
      <c r="H720" s="11"/>
    </row>
    <row r="721" spans="3:8" ht="12.5">
      <c r="C721" s="11"/>
      <c r="D721" s="315"/>
      <c r="E721" s="315"/>
      <c r="F721" s="11"/>
      <c r="G721" s="11"/>
      <c r="H721" s="11"/>
    </row>
    <row r="722" spans="3:8" ht="12.5">
      <c r="C722" s="11"/>
      <c r="D722" s="315"/>
      <c r="E722" s="315"/>
      <c r="F722" s="11"/>
      <c r="G722" s="11"/>
      <c r="H722" s="11"/>
    </row>
    <row r="723" spans="3:8" ht="12.5">
      <c r="C723" s="11"/>
      <c r="D723" s="315"/>
      <c r="E723" s="315"/>
      <c r="F723" s="11"/>
      <c r="G723" s="11"/>
      <c r="H723" s="11"/>
    </row>
    <row r="724" spans="3:8" ht="12.5">
      <c r="C724" s="11"/>
      <c r="D724" s="315"/>
      <c r="E724" s="315"/>
      <c r="F724" s="11"/>
      <c r="G724" s="11"/>
      <c r="H724" s="11"/>
    </row>
    <row r="725" spans="3:8" ht="12.5">
      <c r="C725" s="11"/>
      <c r="D725" s="315"/>
      <c r="E725" s="315"/>
      <c r="F725" s="11"/>
      <c r="G725" s="11"/>
      <c r="H725" s="11"/>
    </row>
    <row r="726" spans="3:8" ht="12.5">
      <c r="C726" s="11"/>
      <c r="D726" s="315"/>
      <c r="E726" s="315"/>
      <c r="F726" s="11"/>
      <c r="G726" s="11"/>
      <c r="H726" s="11"/>
    </row>
    <row r="727" spans="3:8" ht="12.5">
      <c r="C727" s="11"/>
      <c r="D727" s="315"/>
      <c r="E727" s="315"/>
      <c r="F727" s="11"/>
      <c r="G727" s="11"/>
      <c r="H727" s="11"/>
    </row>
    <row r="728" spans="3:8" ht="12.5">
      <c r="C728" s="11"/>
      <c r="D728" s="315"/>
      <c r="E728" s="315"/>
      <c r="F728" s="11"/>
      <c r="G728" s="11"/>
      <c r="H728" s="11"/>
    </row>
    <row r="729" spans="3:8" ht="12.5">
      <c r="C729" s="11"/>
      <c r="D729" s="315"/>
      <c r="E729" s="315"/>
      <c r="F729" s="11"/>
      <c r="G729" s="11"/>
      <c r="H729" s="11"/>
    </row>
    <row r="730" spans="3:8" ht="12.5">
      <c r="C730" s="11"/>
      <c r="D730" s="315"/>
      <c r="E730" s="315"/>
      <c r="F730" s="11"/>
      <c r="G730" s="11"/>
      <c r="H730" s="11"/>
    </row>
    <row r="731" spans="3:8" ht="12.5">
      <c r="C731" s="11"/>
      <c r="D731" s="315"/>
      <c r="E731" s="315"/>
      <c r="F731" s="11"/>
      <c r="G731" s="11"/>
      <c r="H731" s="11"/>
    </row>
    <row r="732" spans="3:8" ht="12.5">
      <c r="C732" s="11"/>
      <c r="D732" s="315"/>
      <c r="E732" s="315"/>
      <c r="F732" s="11"/>
      <c r="G732" s="11"/>
      <c r="H732" s="11"/>
    </row>
    <row r="733" spans="3:8" ht="12.5">
      <c r="C733" s="11"/>
      <c r="D733" s="315"/>
      <c r="E733" s="315"/>
      <c r="F733" s="11"/>
      <c r="G733" s="11"/>
      <c r="H733" s="11"/>
    </row>
    <row r="734" spans="3:8" ht="12.5">
      <c r="C734" s="11"/>
      <c r="D734" s="315"/>
      <c r="E734" s="315"/>
      <c r="F734" s="11"/>
      <c r="G734" s="11"/>
      <c r="H734" s="11"/>
    </row>
    <row r="735" spans="3:8" ht="12.5">
      <c r="C735" s="11"/>
      <c r="D735" s="315"/>
      <c r="E735" s="315"/>
      <c r="F735" s="11"/>
      <c r="G735" s="11"/>
      <c r="H735" s="11"/>
    </row>
    <row r="736" spans="3:8" ht="12.5">
      <c r="C736" s="11"/>
      <c r="D736" s="315"/>
      <c r="E736" s="315"/>
      <c r="F736" s="11"/>
      <c r="G736" s="11"/>
      <c r="H736" s="11"/>
    </row>
    <row r="737" spans="3:8" ht="12.5">
      <c r="C737" s="11"/>
      <c r="D737" s="315"/>
      <c r="E737" s="315"/>
      <c r="F737" s="11"/>
      <c r="G737" s="11"/>
      <c r="H737" s="11"/>
    </row>
    <row r="738" spans="3:8" ht="12.5">
      <c r="C738" s="11"/>
      <c r="D738" s="315"/>
      <c r="E738" s="315"/>
      <c r="F738" s="11"/>
      <c r="G738" s="11"/>
      <c r="H738" s="11"/>
    </row>
    <row r="739" spans="3:8" ht="12.5">
      <c r="C739" s="11"/>
      <c r="D739" s="315"/>
      <c r="E739" s="315"/>
      <c r="F739" s="11"/>
      <c r="G739" s="11"/>
      <c r="H739" s="11"/>
    </row>
    <row r="740" spans="3:8" ht="12.5">
      <c r="C740" s="11"/>
      <c r="D740" s="315"/>
      <c r="E740" s="315"/>
      <c r="F740" s="11"/>
      <c r="G740" s="11"/>
      <c r="H740" s="11"/>
    </row>
    <row r="741" spans="3:8" ht="12.5">
      <c r="C741" s="11"/>
      <c r="D741" s="315"/>
      <c r="E741" s="315"/>
      <c r="F741" s="11"/>
      <c r="G741" s="11"/>
      <c r="H741" s="11"/>
    </row>
    <row r="742" spans="3:8" ht="12.5">
      <c r="C742" s="11"/>
      <c r="D742" s="315"/>
      <c r="E742" s="315"/>
      <c r="F742" s="11"/>
      <c r="G742" s="11"/>
      <c r="H742" s="11"/>
    </row>
    <row r="743" spans="3:8" ht="12.5">
      <c r="C743" s="11"/>
      <c r="D743" s="315"/>
      <c r="E743" s="315"/>
      <c r="F743" s="11"/>
      <c r="G743" s="11"/>
      <c r="H743" s="11"/>
    </row>
    <row r="744" spans="3:8" ht="12.5">
      <c r="C744" s="11"/>
      <c r="D744" s="315"/>
      <c r="E744" s="315"/>
      <c r="F744" s="11"/>
      <c r="G744" s="11"/>
      <c r="H744" s="11"/>
    </row>
    <row r="745" spans="3:8" ht="12.5">
      <c r="C745" s="11"/>
      <c r="D745" s="315"/>
      <c r="E745" s="315"/>
      <c r="F745" s="11"/>
      <c r="G745" s="11"/>
      <c r="H745" s="11"/>
    </row>
    <row r="746" spans="3:8" ht="12.5">
      <c r="C746" s="11"/>
      <c r="D746" s="315"/>
      <c r="E746" s="315"/>
      <c r="F746" s="11"/>
      <c r="G746" s="11"/>
      <c r="H746" s="11"/>
    </row>
    <row r="747" spans="3:8" ht="12.5">
      <c r="C747" s="11"/>
      <c r="D747" s="315"/>
      <c r="E747" s="315"/>
      <c r="F747" s="11"/>
      <c r="G747" s="11"/>
      <c r="H747" s="11"/>
    </row>
    <row r="748" spans="3:8" ht="12.5">
      <c r="C748" s="11"/>
      <c r="D748" s="315"/>
      <c r="E748" s="315"/>
      <c r="F748" s="11"/>
      <c r="G748" s="11"/>
      <c r="H748" s="11"/>
    </row>
    <row r="749" spans="3:8" ht="12.5">
      <c r="C749" s="11"/>
      <c r="D749" s="315"/>
      <c r="E749" s="315"/>
      <c r="F749" s="11"/>
      <c r="G749" s="11"/>
      <c r="H749" s="11"/>
    </row>
    <row r="750" spans="3:8" ht="12.5">
      <c r="C750" s="11"/>
      <c r="D750" s="315"/>
      <c r="E750" s="315"/>
      <c r="F750" s="11"/>
      <c r="G750" s="11"/>
      <c r="H750" s="11"/>
    </row>
    <row r="751" spans="3:8" ht="12.5">
      <c r="C751" s="11"/>
      <c r="D751" s="315"/>
      <c r="E751" s="315"/>
      <c r="F751" s="11"/>
      <c r="G751" s="11"/>
      <c r="H751" s="11"/>
    </row>
    <row r="752" spans="3:8" ht="12.5">
      <c r="C752" s="11"/>
      <c r="D752" s="315"/>
      <c r="E752" s="315"/>
      <c r="F752" s="11"/>
      <c r="G752" s="11"/>
      <c r="H752" s="11"/>
    </row>
    <row r="753" spans="3:8" ht="12.5">
      <c r="C753" s="11"/>
      <c r="D753" s="315"/>
      <c r="E753" s="315"/>
      <c r="F753" s="11"/>
      <c r="G753" s="11"/>
      <c r="H753" s="11"/>
    </row>
    <row r="754" spans="3:8" ht="12.5">
      <c r="C754" s="11"/>
      <c r="D754" s="315"/>
      <c r="E754" s="315"/>
      <c r="F754" s="11"/>
      <c r="G754" s="11"/>
      <c r="H754" s="11"/>
    </row>
    <row r="755" spans="3:8" ht="12.5">
      <c r="C755" s="11"/>
      <c r="D755" s="315"/>
      <c r="E755" s="315"/>
      <c r="F755" s="11"/>
      <c r="G755" s="11"/>
      <c r="H755" s="11"/>
    </row>
    <row r="756" spans="3:8" ht="12.5">
      <c r="C756" s="11"/>
      <c r="D756" s="315"/>
      <c r="E756" s="315"/>
      <c r="F756" s="11"/>
      <c r="G756" s="11"/>
      <c r="H756" s="11"/>
    </row>
    <row r="757" spans="3:8" ht="12.5">
      <c r="C757" s="11"/>
      <c r="D757" s="315"/>
      <c r="E757" s="315"/>
      <c r="F757" s="11"/>
      <c r="G757" s="11"/>
      <c r="H757" s="11"/>
    </row>
    <row r="758" spans="3:8" ht="12.5">
      <c r="C758" s="11"/>
      <c r="D758" s="315"/>
      <c r="E758" s="315"/>
      <c r="F758" s="11"/>
      <c r="G758" s="11"/>
      <c r="H758" s="11"/>
    </row>
    <row r="759" spans="3:8" ht="12.5">
      <c r="C759" s="11"/>
      <c r="D759" s="315"/>
      <c r="E759" s="315"/>
      <c r="F759" s="11"/>
      <c r="G759" s="11"/>
      <c r="H759" s="11"/>
    </row>
    <row r="760" spans="3:8" ht="12.5">
      <c r="C760" s="11"/>
      <c r="D760" s="315"/>
      <c r="E760" s="315"/>
      <c r="F760" s="11"/>
      <c r="G760" s="11"/>
      <c r="H760" s="11"/>
    </row>
    <row r="761" spans="3:8" ht="12.5">
      <c r="C761" s="11"/>
      <c r="D761" s="315"/>
      <c r="E761" s="315"/>
      <c r="F761" s="11"/>
      <c r="G761" s="11"/>
      <c r="H761" s="11"/>
    </row>
    <row r="762" spans="3:8" ht="12.5">
      <c r="C762" s="11"/>
      <c r="D762" s="315"/>
      <c r="E762" s="315"/>
      <c r="F762" s="11"/>
      <c r="G762" s="11"/>
      <c r="H762" s="11"/>
    </row>
    <row r="763" spans="3:8" ht="12.5">
      <c r="C763" s="11"/>
      <c r="D763" s="315"/>
      <c r="E763" s="315"/>
      <c r="F763" s="11"/>
      <c r="G763" s="11"/>
      <c r="H763" s="11"/>
    </row>
    <row r="764" spans="3:8" ht="12.5">
      <c r="C764" s="11"/>
      <c r="D764" s="315"/>
      <c r="E764" s="315"/>
      <c r="F764" s="11"/>
      <c r="G764" s="11"/>
      <c r="H764" s="11"/>
    </row>
    <row r="765" spans="3:8" ht="12.5">
      <c r="C765" s="11"/>
      <c r="D765" s="315"/>
      <c r="E765" s="315"/>
      <c r="F765" s="11"/>
      <c r="G765" s="11"/>
      <c r="H765" s="11"/>
    </row>
    <row r="766" spans="3:8" ht="12.5">
      <c r="C766" s="11"/>
      <c r="D766" s="315"/>
      <c r="E766" s="315"/>
      <c r="F766" s="11"/>
      <c r="G766" s="11"/>
      <c r="H766" s="11"/>
    </row>
    <row r="767" spans="3:8" ht="12.5">
      <c r="C767" s="11"/>
      <c r="D767" s="315"/>
      <c r="E767" s="315"/>
      <c r="F767" s="11"/>
      <c r="G767" s="11"/>
      <c r="H767" s="11"/>
    </row>
    <row r="768" spans="3:8" ht="12.5">
      <c r="C768" s="11"/>
      <c r="D768" s="315"/>
      <c r="E768" s="315"/>
      <c r="F768" s="11"/>
      <c r="G768" s="11"/>
      <c r="H768" s="11"/>
    </row>
    <row r="769" spans="3:8" ht="12.5">
      <c r="C769" s="11"/>
      <c r="D769" s="315"/>
      <c r="E769" s="315"/>
      <c r="F769" s="11"/>
      <c r="G769" s="11"/>
      <c r="H769" s="11"/>
    </row>
    <row r="770" spans="3:8" ht="12.5">
      <c r="C770" s="11"/>
      <c r="D770" s="315"/>
      <c r="E770" s="315"/>
      <c r="F770" s="11"/>
      <c r="G770" s="11"/>
      <c r="H770" s="11"/>
    </row>
    <row r="771" spans="3:8" ht="12.5">
      <c r="C771" s="11"/>
      <c r="D771" s="315"/>
      <c r="E771" s="315"/>
      <c r="F771" s="11"/>
      <c r="G771" s="11"/>
      <c r="H771" s="11"/>
    </row>
    <row r="772" spans="3:8" ht="12.5">
      <c r="C772" s="11"/>
      <c r="D772" s="315"/>
      <c r="E772" s="315"/>
      <c r="F772" s="11"/>
      <c r="G772" s="11"/>
      <c r="H772" s="11"/>
    </row>
    <row r="773" spans="3:8" ht="12.5">
      <c r="C773" s="11"/>
      <c r="D773" s="315"/>
      <c r="E773" s="315"/>
      <c r="F773" s="11"/>
      <c r="G773" s="11"/>
      <c r="H773" s="11"/>
    </row>
    <row r="774" spans="3:8" ht="12.5">
      <c r="C774" s="11"/>
      <c r="D774" s="315"/>
      <c r="E774" s="315"/>
      <c r="F774" s="11"/>
      <c r="G774" s="11"/>
      <c r="H774" s="11"/>
    </row>
    <row r="775" spans="3:8" ht="12.5">
      <c r="C775" s="11"/>
      <c r="D775" s="315"/>
      <c r="E775" s="315"/>
      <c r="F775" s="11"/>
      <c r="G775" s="11"/>
      <c r="H775" s="11"/>
    </row>
    <row r="776" spans="3:8" ht="12.5">
      <c r="C776" s="11"/>
      <c r="D776" s="315"/>
      <c r="E776" s="315"/>
      <c r="F776" s="11"/>
      <c r="G776" s="11"/>
      <c r="H776" s="11"/>
    </row>
    <row r="777" spans="3:8" ht="12.5">
      <c r="C777" s="11"/>
      <c r="D777" s="315"/>
      <c r="E777" s="315"/>
      <c r="F777" s="11"/>
      <c r="G777" s="11"/>
      <c r="H777" s="11"/>
    </row>
    <row r="778" spans="3:8" ht="12.5">
      <c r="C778" s="11"/>
      <c r="D778" s="315"/>
      <c r="E778" s="315"/>
      <c r="F778" s="11"/>
      <c r="G778" s="11"/>
      <c r="H778" s="11"/>
    </row>
    <row r="779" spans="3:8" ht="12.5">
      <c r="C779" s="11"/>
      <c r="D779" s="315"/>
      <c r="E779" s="315"/>
      <c r="F779" s="11"/>
      <c r="G779" s="11"/>
      <c r="H779" s="11"/>
    </row>
    <row r="780" spans="3:8" ht="12.5">
      <c r="C780" s="11"/>
      <c r="D780" s="315"/>
      <c r="E780" s="315"/>
      <c r="F780" s="11"/>
      <c r="G780" s="11"/>
      <c r="H780" s="11"/>
    </row>
    <row r="781" spans="3:8" ht="12.5">
      <c r="C781" s="11"/>
      <c r="D781" s="315"/>
      <c r="E781" s="315"/>
      <c r="F781" s="11"/>
      <c r="G781" s="11"/>
      <c r="H781" s="11"/>
    </row>
    <row r="782" spans="3:8" ht="12.5">
      <c r="C782" s="11"/>
      <c r="D782" s="315"/>
      <c r="E782" s="315"/>
      <c r="F782" s="11"/>
      <c r="G782" s="11"/>
      <c r="H782" s="11"/>
    </row>
    <row r="783" spans="3:8" ht="12.5">
      <c r="C783" s="11"/>
      <c r="D783" s="315"/>
      <c r="E783" s="315"/>
      <c r="F783" s="11"/>
      <c r="G783" s="11"/>
      <c r="H783" s="11"/>
    </row>
    <row r="784" spans="3:8" ht="12.5">
      <c r="C784" s="11"/>
      <c r="D784" s="315"/>
      <c r="E784" s="315"/>
      <c r="F784" s="11"/>
      <c r="G784" s="11"/>
      <c r="H784" s="11"/>
    </row>
    <row r="785" spans="3:8" ht="12.5">
      <c r="C785" s="11"/>
      <c r="D785" s="315"/>
      <c r="E785" s="315"/>
      <c r="F785" s="11"/>
      <c r="G785" s="11"/>
      <c r="H785" s="11"/>
    </row>
    <row r="786" spans="3:8" ht="12.5">
      <c r="C786" s="11"/>
      <c r="D786" s="315"/>
      <c r="E786" s="315"/>
      <c r="F786" s="11"/>
      <c r="G786" s="11"/>
      <c r="H786" s="11"/>
    </row>
    <row r="787" spans="3:8" ht="12.5">
      <c r="C787" s="11"/>
      <c r="D787" s="315"/>
      <c r="E787" s="315"/>
      <c r="F787" s="11"/>
      <c r="G787" s="11"/>
      <c r="H787" s="11"/>
    </row>
    <row r="788" spans="3:8" ht="12.5">
      <c r="C788" s="11"/>
      <c r="D788" s="315"/>
      <c r="E788" s="315"/>
      <c r="F788" s="11"/>
      <c r="G788" s="11"/>
      <c r="H788" s="11"/>
    </row>
    <row r="789" spans="3:8" ht="12.5">
      <c r="C789" s="11"/>
      <c r="D789" s="315"/>
      <c r="E789" s="315"/>
      <c r="F789" s="11"/>
      <c r="G789" s="11"/>
      <c r="H789" s="11"/>
    </row>
    <row r="790" spans="3:8" ht="12.5">
      <c r="C790" s="11"/>
      <c r="D790" s="315"/>
      <c r="E790" s="315"/>
      <c r="F790" s="11"/>
      <c r="G790" s="11"/>
      <c r="H790" s="11"/>
    </row>
    <row r="791" spans="3:8" ht="12.5">
      <c r="C791" s="11"/>
      <c r="D791" s="315"/>
      <c r="E791" s="315"/>
      <c r="F791" s="11"/>
      <c r="G791" s="11"/>
      <c r="H791" s="11"/>
    </row>
    <row r="792" spans="3:8" ht="12.5">
      <c r="C792" s="11"/>
      <c r="D792" s="315"/>
      <c r="E792" s="315"/>
      <c r="F792" s="11"/>
      <c r="G792" s="11"/>
      <c r="H792" s="11"/>
    </row>
    <row r="793" spans="3:8" ht="12.5">
      <c r="C793" s="11"/>
      <c r="D793" s="315"/>
      <c r="E793" s="315"/>
      <c r="F793" s="11"/>
      <c r="G793" s="11"/>
      <c r="H793" s="11"/>
    </row>
    <row r="794" spans="3:8" ht="12.5">
      <c r="C794" s="11"/>
      <c r="D794" s="315"/>
      <c r="E794" s="315"/>
      <c r="F794" s="11"/>
      <c r="G794" s="11"/>
      <c r="H794" s="11"/>
    </row>
    <row r="795" spans="3:8" ht="12.5">
      <c r="C795" s="11"/>
      <c r="D795" s="315"/>
      <c r="E795" s="315"/>
      <c r="F795" s="11"/>
      <c r="G795" s="11"/>
      <c r="H795" s="11"/>
    </row>
    <row r="796" spans="3:8" ht="12.5">
      <c r="C796" s="11"/>
      <c r="D796" s="315"/>
      <c r="E796" s="315"/>
      <c r="F796" s="11"/>
      <c r="G796" s="11"/>
      <c r="H796" s="11"/>
    </row>
    <row r="797" spans="3:8" ht="12.5">
      <c r="C797" s="11"/>
      <c r="D797" s="315"/>
      <c r="E797" s="315"/>
      <c r="F797" s="11"/>
      <c r="G797" s="11"/>
      <c r="H797" s="11"/>
    </row>
    <row r="798" spans="3:8" ht="12.5">
      <c r="C798" s="11"/>
      <c r="D798" s="315"/>
      <c r="E798" s="315"/>
      <c r="F798" s="11"/>
      <c r="G798" s="11"/>
      <c r="H798" s="11"/>
    </row>
    <row r="799" spans="3:8" ht="12.5">
      <c r="C799" s="11"/>
      <c r="D799" s="315"/>
      <c r="E799" s="315"/>
      <c r="F799" s="11"/>
      <c r="G799" s="11"/>
      <c r="H799" s="11"/>
    </row>
    <row r="800" spans="3:8" ht="12.5">
      <c r="C800" s="11"/>
      <c r="D800" s="315"/>
      <c r="E800" s="315"/>
      <c r="F800" s="11"/>
      <c r="G800" s="11"/>
      <c r="H800" s="11"/>
    </row>
    <row r="801" spans="3:8" ht="12.5">
      <c r="C801" s="11"/>
      <c r="D801" s="315"/>
      <c r="E801" s="315"/>
      <c r="F801" s="11"/>
      <c r="G801" s="11"/>
      <c r="H801" s="11"/>
    </row>
    <row r="802" spans="3:8" ht="12.5">
      <c r="C802" s="11"/>
      <c r="D802" s="315"/>
      <c r="E802" s="315"/>
      <c r="F802" s="11"/>
      <c r="G802" s="11"/>
      <c r="H802" s="11"/>
    </row>
    <row r="803" spans="3:8" ht="12.5">
      <c r="C803" s="11"/>
      <c r="D803" s="315"/>
      <c r="E803" s="315"/>
      <c r="F803" s="11"/>
      <c r="G803" s="11"/>
      <c r="H803" s="11"/>
    </row>
    <row r="804" spans="3:8" ht="12.5">
      <c r="C804" s="11"/>
      <c r="D804" s="315"/>
      <c r="E804" s="315"/>
      <c r="F804" s="11"/>
      <c r="G804" s="11"/>
      <c r="H804" s="11"/>
    </row>
    <row r="805" spans="3:8" ht="12.5">
      <c r="C805" s="11"/>
      <c r="D805" s="315"/>
      <c r="E805" s="315"/>
      <c r="F805" s="11"/>
      <c r="G805" s="11"/>
      <c r="H805" s="11"/>
    </row>
    <row r="806" spans="3:8" ht="12.5">
      <c r="C806" s="11"/>
      <c r="D806" s="315"/>
      <c r="E806" s="315"/>
      <c r="F806" s="11"/>
      <c r="G806" s="11"/>
      <c r="H806" s="11"/>
    </row>
    <row r="807" spans="3:8" ht="12.5">
      <c r="C807" s="11"/>
      <c r="D807" s="315"/>
      <c r="E807" s="315"/>
      <c r="F807" s="11"/>
      <c r="G807" s="11"/>
      <c r="H807" s="11"/>
    </row>
    <row r="808" spans="3:8" ht="12.5">
      <c r="C808" s="11"/>
      <c r="D808" s="315"/>
      <c r="E808" s="315"/>
      <c r="F808" s="11"/>
      <c r="G808" s="11"/>
      <c r="H808" s="11"/>
    </row>
    <row r="809" spans="3:8" ht="12.5">
      <c r="C809" s="11"/>
      <c r="D809" s="315"/>
      <c r="E809" s="315"/>
      <c r="F809" s="11"/>
      <c r="G809" s="11"/>
      <c r="H809" s="11"/>
    </row>
    <row r="810" spans="3:8" ht="12.5">
      <c r="C810" s="11"/>
      <c r="D810" s="315"/>
      <c r="E810" s="315"/>
      <c r="F810" s="11"/>
      <c r="G810" s="11"/>
      <c r="H810" s="11"/>
    </row>
    <row r="811" spans="3:8" ht="12.5">
      <c r="C811" s="11"/>
      <c r="D811" s="315"/>
      <c r="E811" s="315"/>
      <c r="F811" s="11"/>
      <c r="G811" s="11"/>
      <c r="H811" s="11"/>
    </row>
    <row r="812" spans="3:8" ht="12.5">
      <c r="C812" s="11"/>
      <c r="D812" s="315"/>
      <c r="E812" s="315"/>
      <c r="F812" s="11"/>
      <c r="G812" s="11"/>
      <c r="H812" s="11"/>
    </row>
    <row r="813" spans="3:8" ht="12.5">
      <c r="C813" s="11"/>
      <c r="D813" s="315"/>
      <c r="E813" s="315"/>
      <c r="F813" s="11"/>
      <c r="G813" s="11"/>
      <c r="H813" s="11"/>
    </row>
    <row r="814" spans="3:8" ht="12.5">
      <c r="C814" s="11"/>
      <c r="D814" s="315"/>
      <c r="E814" s="315"/>
      <c r="F814" s="11"/>
      <c r="G814" s="11"/>
      <c r="H814" s="11"/>
    </row>
    <row r="815" spans="3:8" ht="12.5">
      <c r="C815" s="11"/>
      <c r="D815" s="315"/>
      <c r="E815" s="315"/>
      <c r="F815" s="11"/>
      <c r="G815" s="11"/>
      <c r="H815" s="11"/>
    </row>
    <row r="816" spans="3:8" ht="12.5">
      <c r="C816" s="11"/>
      <c r="D816" s="315"/>
      <c r="E816" s="315"/>
      <c r="F816" s="11"/>
      <c r="G816" s="11"/>
      <c r="H816" s="11"/>
    </row>
    <row r="817" spans="3:8" ht="12.5">
      <c r="C817" s="11"/>
      <c r="D817" s="315"/>
      <c r="E817" s="315"/>
      <c r="F817" s="11"/>
      <c r="G817" s="11"/>
      <c r="H817" s="11"/>
    </row>
    <row r="818" spans="3:8" ht="12.5">
      <c r="C818" s="11"/>
      <c r="D818" s="315"/>
      <c r="E818" s="315"/>
      <c r="F818" s="11"/>
      <c r="G818" s="11"/>
      <c r="H818" s="11"/>
    </row>
    <row r="819" spans="3:8" ht="12.5">
      <c r="C819" s="11"/>
      <c r="D819" s="315"/>
      <c r="E819" s="315"/>
      <c r="F819" s="11"/>
      <c r="G819" s="11"/>
      <c r="H819" s="11"/>
    </row>
    <row r="820" spans="3:8" ht="12.5">
      <c r="C820" s="11"/>
      <c r="D820" s="315"/>
      <c r="E820" s="315"/>
      <c r="F820" s="11"/>
      <c r="G820" s="11"/>
      <c r="H820" s="11"/>
    </row>
    <row r="821" spans="3:8" ht="12.5">
      <c r="C821" s="11"/>
      <c r="D821" s="315"/>
      <c r="E821" s="315"/>
      <c r="F821" s="11"/>
      <c r="G821" s="11"/>
      <c r="H821" s="11"/>
    </row>
    <row r="822" spans="3:8" ht="12.5">
      <c r="C822" s="11"/>
      <c r="D822" s="315"/>
      <c r="E822" s="315"/>
      <c r="F822" s="11"/>
      <c r="G822" s="11"/>
      <c r="H822" s="11"/>
    </row>
    <row r="823" spans="3:8" ht="12.5">
      <c r="C823" s="11"/>
      <c r="D823" s="315"/>
      <c r="E823" s="315"/>
      <c r="F823" s="11"/>
      <c r="G823" s="11"/>
      <c r="H823" s="11"/>
    </row>
    <row r="824" spans="3:8" ht="12.5">
      <c r="C824" s="11"/>
      <c r="D824" s="315"/>
      <c r="E824" s="315"/>
      <c r="F824" s="11"/>
      <c r="G824" s="11"/>
      <c r="H824" s="11"/>
    </row>
    <row r="825" spans="3:8" ht="12.5">
      <c r="C825" s="11"/>
      <c r="D825" s="315"/>
      <c r="E825" s="315"/>
      <c r="F825" s="11"/>
      <c r="G825" s="11"/>
      <c r="H825" s="11"/>
    </row>
    <row r="826" spans="3:8" ht="12.5">
      <c r="C826" s="11"/>
      <c r="D826" s="315"/>
      <c r="E826" s="315"/>
      <c r="F826" s="11"/>
      <c r="G826" s="11"/>
      <c r="H826" s="11"/>
    </row>
    <row r="827" spans="3:8" ht="12.5">
      <c r="C827" s="11"/>
      <c r="D827" s="315"/>
      <c r="E827" s="315"/>
      <c r="F827" s="11"/>
      <c r="G827" s="11"/>
      <c r="H827" s="11"/>
    </row>
    <row r="828" spans="3:8" ht="12.5">
      <c r="C828" s="11"/>
      <c r="D828" s="315"/>
      <c r="E828" s="315"/>
      <c r="F828" s="11"/>
      <c r="G828" s="11"/>
      <c r="H828" s="11"/>
    </row>
    <row r="829" spans="3:8" ht="12.5">
      <c r="C829" s="11"/>
      <c r="D829" s="315"/>
      <c r="E829" s="315"/>
      <c r="F829" s="11"/>
      <c r="G829" s="11"/>
      <c r="H829" s="11"/>
    </row>
    <row r="830" spans="3:8" ht="12.5">
      <c r="C830" s="11"/>
      <c r="D830" s="315"/>
      <c r="E830" s="315"/>
      <c r="F830" s="11"/>
      <c r="G830" s="11"/>
      <c r="H830" s="11"/>
    </row>
    <row r="831" spans="3:8" ht="12.5">
      <c r="C831" s="11"/>
      <c r="D831" s="315"/>
      <c r="E831" s="315"/>
      <c r="F831" s="11"/>
      <c r="G831" s="11"/>
      <c r="H831" s="11"/>
    </row>
    <row r="832" spans="3:8" ht="12.5">
      <c r="C832" s="11"/>
      <c r="D832" s="315"/>
      <c r="E832" s="315"/>
      <c r="F832" s="11"/>
      <c r="G832" s="11"/>
      <c r="H832" s="11"/>
    </row>
    <row r="833" spans="3:8" ht="12.5">
      <c r="C833" s="11"/>
      <c r="D833" s="315"/>
      <c r="E833" s="315"/>
      <c r="F833" s="11"/>
      <c r="G833" s="11"/>
      <c r="H833" s="11"/>
    </row>
    <row r="834" spans="3:8" ht="12.5">
      <c r="C834" s="11"/>
      <c r="D834" s="315"/>
      <c r="E834" s="315"/>
      <c r="F834" s="11"/>
      <c r="G834" s="11"/>
      <c r="H834" s="11"/>
    </row>
    <row r="835" spans="3:8" ht="12.5">
      <c r="C835" s="11"/>
      <c r="D835" s="315"/>
      <c r="E835" s="315"/>
      <c r="F835" s="11"/>
      <c r="G835" s="11"/>
      <c r="H835" s="11"/>
    </row>
    <row r="836" spans="3:8" ht="12.5">
      <c r="C836" s="11"/>
      <c r="D836" s="315"/>
      <c r="E836" s="315"/>
      <c r="F836" s="11"/>
      <c r="G836" s="11"/>
      <c r="H836" s="11"/>
    </row>
    <row r="837" spans="3:8" ht="12.5">
      <c r="C837" s="11"/>
      <c r="D837" s="315"/>
      <c r="E837" s="315"/>
      <c r="F837" s="11"/>
      <c r="G837" s="11"/>
      <c r="H837" s="11"/>
    </row>
    <row r="838" spans="3:8" ht="12.5">
      <c r="C838" s="11"/>
      <c r="D838" s="315"/>
      <c r="E838" s="315"/>
      <c r="F838" s="11"/>
      <c r="G838" s="11"/>
      <c r="H838" s="11"/>
    </row>
    <row r="839" spans="3:8" ht="12.5">
      <c r="C839" s="11"/>
      <c r="D839" s="315"/>
      <c r="E839" s="315"/>
      <c r="F839" s="11"/>
      <c r="G839" s="11"/>
      <c r="H839" s="11"/>
    </row>
    <row r="840" spans="3:8" ht="12.5">
      <c r="C840" s="11"/>
      <c r="D840" s="315"/>
      <c r="E840" s="315"/>
      <c r="F840" s="11"/>
      <c r="G840" s="11"/>
      <c r="H840" s="11"/>
    </row>
    <row r="841" spans="3:8" ht="12.5">
      <c r="C841" s="11"/>
      <c r="D841" s="315"/>
      <c r="E841" s="315"/>
      <c r="F841" s="11"/>
      <c r="G841" s="11"/>
      <c r="H841" s="11"/>
    </row>
    <row r="842" spans="3:8" ht="12.5">
      <c r="C842" s="11"/>
      <c r="D842" s="315"/>
      <c r="E842" s="315"/>
      <c r="F842" s="11"/>
      <c r="G842" s="11"/>
      <c r="H842" s="11"/>
    </row>
    <row r="843" spans="3:8" ht="12.5">
      <c r="C843" s="11"/>
      <c r="D843" s="315"/>
      <c r="E843" s="315"/>
      <c r="F843" s="11"/>
      <c r="G843" s="11"/>
      <c r="H843" s="11"/>
    </row>
    <row r="844" spans="3:8" ht="12.5">
      <c r="C844" s="11"/>
      <c r="D844" s="315"/>
      <c r="E844" s="315"/>
      <c r="F844" s="11"/>
      <c r="G844" s="11"/>
      <c r="H844" s="11"/>
    </row>
    <row r="845" spans="3:8" ht="12.5">
      <c r="C845" s="11"/>
      <c r="D845" s="315"/>
      <c r="E845" s="315"/>
      <c r="F845" s="11"/>
      <c r="G845" s="11"/>
      <c r="H845" s="11"/>
    </row>
    <row r="846" spans="3:8" ht="12.5">
      <c r="C846" s="11"/>
      <c r="D846" s="315"/>
      <c r="E846" s="315"/>
      <c r="F846" s="11"/>
      <c r="G846" s="11"/>
      <c r="H846" s="11"/>
    </row>
    <row r="847" spans="3:8" ht="12.5">
      <c r="C847" s="11"/>
      <c r="D847" s="315"/>
      <c r="E847" s="315"/>
      <c r="F847" s="11"/>
      <c r="G847" s="11"/>
      <c r="H847" s="11"/>
    </row>
    <row r="848" spans="3:8" ht="12.5">
      <c r="C848" s="11"/>
      <c r="D848" s="315"/>
      <c r="E848" s="315"/>
      <c r="F848" s="11"/>
      <c r="G848" s="11"/>
      <c r="H848" s="11"/>
    </row>
    <row r="849" spans="3:8" ht="12.5">
      <c r="C849" s="11"/>
      <c r="D849" s="315"/>
      <c r="E849" s="315"/>
      <c r="F849" s="11"/>
      <c r="G849" s="11"/>
      <c r="H849" s="11"/>
    </row>
    <row r="850" spans="3:8" ht="12.5">
      <c r="C850" s="11"/>
      <c r="D850" s="315"/>
      <c r="E850" s="315"/>
      <c r="F850" s="11"/>
      <c r="G850" s="11"/>
      <c r="H850" s="11"/>
    </row>
    <row r="851" spans="3:8" ht="12.5">
      <c r="C851" s="11"/>
      <c r="D851" s="315"/>
      <c r="E851" s="315"/>
      <c r="F851" s="11"/>
      <c r="G851" s="11"/>
      <c r="H851" s="11"/>
    </row>
    <row r="852" spans="3:8" ht="12.5">
      <c r="C852" s="11"/>
      <c r="D852" s="315"/>
      <c r="E852" s="315"/>
      <c r="F852" s="11"/>
      <c r="G852" s="11"/>
      <c r="H852" s="11"/>
    </row>
    <row r="853" spans="3:8" ht="12.5">
      <c r="C853" s="11"/>
      <c r="D853" s="315"/>
      <c r="E853" s="315"/>
      <c r="F853" s="11"/>
      <c r="G853" s="11"/>
      <c r="H853" s="11"/>
    </row>
    <row r="854" spans="3:8" ht="12.5">
      <c r="C854" s="11"/>
      <c r="D854" s="315"/>
      <c r="E854" s="315"/>
      <c r="F854" s="11"/>
      <c r="G854" s="11"/>
      <c r="H854" s="11"/>
    </row>
    <row r="855" spans="3:8" ht="12.5">
      <c r="C855" s="11"/>
      <c r="D855" s="315"/>
      <c r="E855" s="315"/>
      <c r="F855" s="11"/>
      <c r="G855" s="11"/>
      <c r="H855" s="11"/>
    </row>
    <row r="856" spans="3:8" ht="12.5">
      <c r="C856" s="11"/>
      <c r="D856" s="315"/>
      <c r="E856" s="315"/>
      <c r="F856" s="11"/>
      <c r="G856" s="11"/>
      <c r="H856" s="11"/>
    </row>
    <row r="857" spans="3:8" ht="12.5">
      <c r="C857" s="11"/>
      <c r="D857" s="315"/>
      <c r="E857" s="315"/>
      <c r="F857" s="11"/>
      <c r="G857" s="11"/>
      <c r="H857" s="11"/>
    </row>
    <row r="858" spans="3:8" ht="12.5">
      <c r="C858" s="11"/>
      <c r="D858" s="315"/>
      <c r="E858" s="315"/>
      <c r="F858" s="11"/>
      <c r="G858" s="11"/>
      <c r="H858" s="11"/>
    </row>
    <row r="859" spans="3:8" ht="12.5">
      <c r="C859" s="11"/>
      <c r="D859" s="315"/>
      <c r="E859" s="315"/>
      <c r="F859" s="11"/>
      <c r="G859" s="11"/>
      <c r="H859" s="11"/>
    </row>
    <row r="860" spans="3:8" ht="12.5">
      <c r="C860" s="11"/>
      <c r="D860" s="315"/>
      <c r="E860" s="315"/>
      <c r="F860" s="11"/>
      <c r="G860" s="11"/>
      <c r="H860" s="11"/>
    </row>
    <row r="861" spans="3:8" ht="12.5">
      <c r="C861" s="11"/>
      <c r="D861" s="315"/>
      <c r="E861" s="315"/>
      <c r="F861" s="11"/>
      <c r="G861" s="11"/>
      <c r="H861" s="11"/>
    </row>
    <row r="862" spans="3:8" ht="12.5">
      <c r="C862" s="11"/>
      <c r="D862" s="315"/>
      <c r="E862" s="315"/>
      <c r="F862" s="11"/>
      <c r="G862" s="11"/>
      <c r="H862" s="11"/>
    </row>
    <row r="863" spans="3:8" ht="12.5">
      <c r="C863" s="11"/>
      <c r="D863" s="315"/>
      <c r="E863" s="315"/>
      <c r="F863" s="11"/>
      <c r="G863" s="11"/>
      <c r="H863" s="11"/>
    </row>
    <row r="864" spans="3:8" ht="12.5">
      <c r="C864" s="11"/>
      <c r="D864" s="315"/>
      <c r="E864" s="315"/>
      <c r="F864" s="11"/>
      <c r="G864" s="11"/>
      <c r="H864" s="11"/>
    </row>
    <row r="865" spans="3:8" ht="12.5">
      <c r="C865" s="11"/>
      <c r="D865" s="315"/>
      <c r="E865" s="315"/>
      <c r="F865" s="11"/>
      <c r="G865" s="11"/>
      <c r="H865" s="11"/>
    </row>
    <row r="866" spans="3:8" ht="12.5">
      <c r="C866" s="11"/>
      <c r="D866" s="315"/>
      <c r="E866" s="315"/>
      <c r="F866" s="11"/>
      <c r="G866" s="11"/>
      <c r="H866" s="11"/>
    </row>
    <row r="867" spans="3:8" ht="12.5">
      <c r="C867" s="11"/>
      <c r="D867" s="315"/>
      <c r="E867" s="315"/>
      <c r="F867" s="11"/>
      <c r="G867" s="11"/>
      <c r="H867" s="11"/>
    </row>
    <row r="868" spans="3:8" ht="12.5">
      <c r="C868" s="11"/>
      <c r="D868" s="315"/>
      <c r="E868" s="315"/>
      <c r="F868" s="11"/>
      <c r="G868" s="11"/>
      <c r="H868" s="11"/>
    </row>
    <row r="869" spans="3:8" ht="12.5">
      <c r="C869" s="11"/>
      <c r="D869" s="315"/>
      <c r="E869" s="315"/>
      <c r="F869" s="11"/>
      <c r="G869" s="11"/>
      <c r="H869" s="11"/>
    </row>
    <row r="870" spans="3:8" ht="12.5">
      <c r="C870" s="11"/>
      <c r="D870" s="315"/>
      <c r="E870" s="315"/>
      <c r="F870" s="11"/>
      <c r="G870" s="11"/>
      <c r="H870" s="11"/>
    </row>
    <row r="871" spans="3:8" ht="12.5">
      <c r="C871" s="11"/>
      <c r="D871" s="315"/>
      <c r="E871" s="315"/>
      <c r="F871" s="11"/>
      <c r="G871" s="11"/>
      <c r="H871" s="11"/>
    </row>
    <row r="872" spans="3:8" ht="12.5">
      <c r="C872" s="11"/>
      <c r="D872" s="315"/>
      <c r="E872" s="315"/>
      <c r="F872" s="11"/>
      <c r="G872" s="11"/>
      <c r="H872" s="11"/>
    </row>
    <row r="873" spans="3:8" ht="12.5">
      <c r="C873" s="11"/>
      <c r="D873" s="315"/>
      <c r="E873" s="315"/>
      <c r="F873" s="11"/>
      <c r="G873" s="11"/>
      <c r="H873" s="11"/>
    </row>
    <row r="874" spans="3:8" ht="12.5">
      <c r="C874" s="11"/>
      <c r="D874" s="315"/>
      <c r="E874" s="315"/>
      <c r="F874" s="11"/>
      <c r="G874" s="11"/>
      <c r="H874" s="11"/>
    </row>
    <row r="875" spans="3:8" ht="12.5">
      <c r="C875" s="11"/>
      <c r="D875" s="315"/>
      <c r="E875" s="315"/>
      <c r="F875" s="11"/>
      <c r="G875" s="11"/>
      <c r="H875" s="11"/>
    </row>
    <row r="876" spans="3:8" ht="12.5">
      <c r="C876" s="11"/>
      <c r="D876" s="315"/>
      <c r="E876" s="315"/>
      <c r="F876" s="11"/>
      <c r="G876" s="11"/>
      <c r="H876" s="11"/>
    </row>
    <row r="877" spans="3:8" ht="12.5">
      <c r="C877" s="11"/>
      <c r="D877" s="315"/>
      <c r="E877" s="315"/>
      <c r="F877" s="11"/>
      <c r="G877" s="11"/>
      <c r="H877" s="11"/>
    </row>
    <row r="878" spans="3:8" ht="12.5">
      <c r="C878" s="11"/>
      <c r="D878" s="315"/>
      <c r="E878" s="315"/>
      <c r="F878" s="11"/>
      <c r="G878" s="11"/>
      <c r="H878" s="11"/>
    </row>
    <row r="879" spans="3:8" ht="12.5">
      <c r="C879" s="11"/>
      <c r="D879" s="315"/>
      <c r="E879" s="315"/>
      <c r="F879" s="11"/>
      <c r="G879" s="11"/>
      <c r="H879" s="11"/>
    </row>
    <row r="880" spans="3:8" ht="12.5">
      <c r="C880" s="11"/>
      <c r="D880" s="315"/>
      <c r="E880" s="315"/>
      <c r="F880" s="11"/>
      <c r="G880" s="11"/>
      <c r="H880" s="11"/>
    </row>
    <row r="881" spans="3:8" ht="12.5">
      <c r="C881" s="11"/>
      <c r="D881" s="315"/>
      <c r="E881" s="315"/>
      <c r="F881" s="11"/>
      <c r="G881" s="11"/>
      <c r="H881" s="11"/>
    </row>
    <row r="882" spans="3:8" ht="12.5">
      <c r="C882" s="11"/>
      <c r="D882" s="315"/>
      <c r="E882" s="315"/>
      <c r="F882" s="11"/>
      <c r="G882" s="11"/>
      <c r="H882" s="11"/>
    </row>
    <row r="883" spans="3:8" ht="12.5">
      <c r="C883" s="11"/>
      <c r="D883" s="315"/>
      <c r="E883" s="315"/>
      <c r="F883" s="11"/>
      <c r="G883" s="11"/>
      <c r="H883" s="11"/>
    </row>
    <row r="884" spans="3:8" ht="12.5">
      <c r="C884" s="11"/>
      <c r="D884" s="315"/>
      <c r="E884" s="315"/>
      <c r="F884" s="11"/>
      <c r="G884" s="11"/>
      <c r="H884" s="11"/>
    </row>
    <row r="885" spans="3:8" ht="12.5">
      <c r="C885" s="11"/>
      <c r="D885" s="315"/>
      <c r="E885" s="315"/>
      <c r="F885" s="11"/>
      <c r="G885" s="11"/>
      <c r="H885" s="11"/>
    </row>
    <row r="886" spans="3:8" ht="12.5">
      <c r="C886" s="11"/>
      <c r="D886" s="315"/>
      <c r="E886" s="315"/>
      <c r="F886" s="11"/>
      <c r="G886" s="11"/>
      <c r="H886" s="11"/>
    </row>
    <row r="887" spans="3:8" ht="12.5">
      <c r="C887" s="11"/>
      <c r="D887" s="315"/>
      <c r="E887" s="315"/>
      <c r="F887" s="11"/>
      <c r="G887" s="11"/>
      <c r="H887" s="11"/>
    </row>
    <row r="888" spans="3:8" ht="12.5">
      <c r="C888" s="11"/>
      <c r="D888" s="315"/>
      <c r="E888" s="315"/>
      <c r="F888" s="11"/>
      <c r="G888" s="11"/>
      <c r="H888" s="11"/>
    </row>
    <row r="889" spans="3:8" ht="12.5">
      <c r="C889" s="11"/>
      <c r="D889" s="315"/>
      <c r="E889" s="315"/>
      <c r="F889" s="11"/>
      <c r="G889" s="11"/>
      <c r="H889" s="11"/>
    </row>
    <row r="890" spans="3:8" ht="12.5">
      <c r="C890" s="11"/>
      <c r="D890" s="315"/>
      <c r="E890" s="315"/>
      <c r="F890" s="11"/>
      <c r="G890" s="11"/>
      <c r="H890" s="11"/>
    </row>
    <row r="891" spans="3:8" ht="12.5">
      <c r="C891" s="11"/>
      <c r="D891" s="315"/>
      <c r="E891" s="315"/>
      <c r="F891" s="11"/>
      <c r="G891" s="11"/>
      <c r="H891" s="11"/>
    </row>
    <row r="892" spans="3:8" ht="12.5">
      <c r="C892" s="11"/>
      <c r="D892" s="315"/>
      <c r="E892" s="315"/>
      <c r="F892" s="11"/>
      <c r="G892" s="11"/>
      <c r="H892" s="11"/>
    </row>
    <row r="893" spans="3:8" ht="12.5">
      <c r="C893" s="11"/>
      <c r="D893" s="315"/>
      <c r="E893" s="315"/>
      <c r="F893" s="11"/>
      <c r="G893" s="11"/>
      <c r="H893" s="11"/>
    </row>
    <row r="894" spans="3:8" ht="12.5">
      <c r="C894" s="11"/>
      <c r="D894" s="315"/>
      <c r="E894" s="315"/>
      <c r="F894" s="11"/>
      <c r="G894" s="11"/>
      <c r="H894" s="11"/>
    </row>
    <row r="895" spans="3:8" ht="12.5">
      <c r="C895" s="11"/>
      <c r="D895" s="315"/>
      <c r="E895" s="315"/>
      <c r="F895" s="11"/>
      <c r="G895" s="11"/>
      <c r="H895" s="11"/>
    </row>
    <row r="896" spans="3:8" ht="12.5">
      <c r="C896" s="11"/>
      <c r="D896" s="315"/>
      <c r="E896" s="315"/>
      <c r="F896" s="11"/>
      <c r="G896" s="11"/>
      <c r="H896" s="11"/>
    </row>
    <row r="897" spans="3:8" ht="12.5">
      <c r="C897" s="11"/>
      <c r="D897" s="315"/>
      <c r="E897" s="315"/>
      <c r="F897" s="11"/>
      <c r="G897" s="11"/>
      <c r="H897" s="11"/>
    </row>
    <row r="898" spans="3:8" ht="12.5">
      <c r="C898" s="11"/>
      <c r="D898" s="315"/>
      <c r="E898" s="315"/>
      <c r="F898" s="11"/>
      <c r="G898" s="11"/>
      <c r="H898" s="11"/>
    </row>
    <row r="899" spans="3:8" ht="12.5">
      <c r="C899" s="11"/>
      <c r="D899" s="315"/>
      <c r="E899" s="315"/>
      <c r="F899" s="11"/>
      <c r="G899" s="11"/>
      <c r="H899" s="11"/>
    </row>
    <row r="900" spans="3:8" ht="12.5">
      <c r="C900" s="11"/>
      <c r="D900" s="315"/>
      <c r="E900" s="315"/>
      <c r="F900" s="11"/>
      <c r="G900" s="11"/>
      <c r="H900" s="11"/>
    </row>
    <row r="901" spans="3:8" ht="12.5">
      <c r="C901" s="11"/>
      <c r="D901" s="315"/>
      <c r="E901" s="315"/>
      <c r="F901" s="11"/>
      <c r="G901" s="11"/>
      <c r="H901" s="11"/>
    </row>
    <row r="902" spans="3:8" ht="12.5">
      <c r="C902" s="11"/>
      <c r="D902" s="315"/>
      <c r="E902" s="315"/>
      <c r="F902" s="11"/>
      <c r="G902" s="11"/>
      <c r="H902" s="11"/>
    </row>
    <row r="903" spans="3:8" ht="12.5">
      <c r="C903" s="11"/>
      <c r="D903" s="315"/>
      <c r="E903" s="315"/>
      <c r="F903" s="11"/>
      <c r="G903" s="11"/>
      <c r="H903" s="11"/>
    </row>
    <row r="904" spans="3:8" ht="12.5">
      <c r="C904" s="11"/>
      <c r="D904" s="315"/>
      <c r="E904" s="315"/>
      <c r="F904" s="11"/>
      <c r="G904" s="11"/>
      <c r="H904" s="11"/>
    </row>
    <row r="905" spans="3:8" ht="12.5">
      <c r="C905" s="11"/>
      <c r="D905" s="315"/>
      <c r="E905" s="315"/>
      <c r="F905" s="11"/>
      <c r="G905" s="11"/>
      <c r="H905" s="11"/>
    </row>
    <row r="906" spans="3:8" ht="12.5">
      <c r="C906" s="11"/>
      <c r="D906" s="315"/>
      <c r="E906" s="315"/>
      <c r="F906" s="11"/>
      <c r="G906" s="11"/>
      <c r="H906" s="11"/>
    </row>
    <row r="907" spans="3:8" ht="12.5">
      <c r="C907" s="11"/>
      <c r="D907" s="315"/>
      <c r="E907" s="315"/>
      <c r="F907" s="11"/>
      <c r="G907" s="11"/>
      <c r="H907" s="11"/>
    </row>
    <row r="908" spans="3:8" ht="12.5">
      <c r="C908" s="11"/>
      <c r="D908" s="315"/>
      <c r="E908" s="315"/>
      <c r="F908" s="11"/>
      <c r="G908" s="11"/>
      <c r="H908" s="11"/>
    </row>
    <row r="909" spans="3:8" ht="12.5">
      <c r="C909" s="11"/>
      <c r="D909" s="315"/>
      <c r="E909" s="315"/>
      <c r="F909" s="11"/>
      <c r="G909" s="11"/>
      <c r="H909" s="11"/>
    </row>
    <row r="910" spans="3:8" ht="12.5">
      <c r="C910" s="11"/>
      <c r="D910" s="315"/>
      <c r="E910" s="315"/>
      <c r="F910" s="11"/>
      <c r="G910" s="11"/>
      <c r="H910" s="11"/>
    </row>
    <row r="911" spans="3:8" ht="12.5">
      <c r="C911" s="11"/>
      <c r="D911" s="315"/>
      <c r="E911" s="315"/>
      <c r="F911" s="11"/>
      <c r="G911" s="11"/>
      <c r="H911" s="11"/>
    </row>
    <row r="912" spans="3:8" ht="12.5">
      <c r="C912" s="11"/>
      <c r="D912" s="315"/>
      <c r="E912" s="315"/>
      <c r="F912" s="11"/>
      <c r="G912" s="11"/>
      <c r="H912" s="11"/>
    </row>
    <row r="913" spans="3:8" ht="12.5">
      <c r="C913" s="11"/>
      <c r="D913" s="315"/>
      <c r="E913" s="315"/>
      <c r="F913" s="11"/>
      <c r="G913" s="11"/>
      <c r="H913" s="11"/>
    </row>
    <row r="914" spans="3:8" ht="12.5">
      <c r="C914" s="11"/>
      <c r="D914" s="315"/>
      <c r="E914" s="315"/>
      <c r="F914" s="11"/>
      <c r="G914" s="11"/>
      <c r="H914" s="11"/>
    </row>
    <row r="915" spans="3:8" ht="12.5">
      <c r="C915" s="11"/>
      <c r="D915" s="315"/>
      <c r="E915" s="315"/>
      <c r="F915" s="11"/>
      <c r="G915" s="11"/>
      <c r="H915" s="11"/>
    </row>
    <row r="916" spans="3:8" ht="12.5">
      <c r="C916" s="11"/>
      <c r="D916" s="315"/>
      <c r="E916" s="315"/>
      <c r="F916" s="11"/>
      <c r="G916" s="11"/>
      <c r="H916" s="11"/>
    </row>
    <row r="917" spans="3:8" ht="12.5">
      <c r="C917" s="11"/>
      <c r="D917" s="315"/>
      <c r="E917" s="315"/>
      <c r="F917" s="11"/>
      <c r="G917" s="11"/>
      <c r="H917" s="11"/>
    </row>
    <row r="918" spans="3:8" ht="12.5">
      <c r="C918" s="11"/>
      <c r="D918" s="315"/>
      <c r="E918" s="315"/>
      <c r="F918" s="11"/>
      <c r="G918" s="11"/>
      <c r="H918" s="11"/>
    </row>
    <row r="919" spans="3:8" ht="12.5">
      <c r="C919" s="11"/>
      <c r="D919" s="315"/>
      <c r="E919" s="315"/>
      <c r="F919" s="11"/>
      <c r="G919" s="11"/>
      <c r="H919" s="11"/>
    </row>
  </sheetData>
  <mergeCells count="6">
    <mergeCell ref="G5:G6"/>
    <mergeCell ref="B5:B6"/>
    <mergeCell ref="C5:C6"/>
    <mergeCell ref="D5:D6"/>
    <mergeCell ref="E5:E6"/>
    <mergeCell ref="F5:F6"/>
  </mergeCells>
  <hyperlinks>
    <hyperlink ref="C13" r:id="rId1" location="c=indicator&amp;f=C107C108C109&amp;i=vie_courante.nb_serv_equip&amp;s=2023&amp;view=map72" xr:uid="{00000000-0004-0000-1D00-000000000000}"/>
    <hyperlink ref="C21" r:id="rId2" xr:uid="{00000000-0004-0000-1D00-000001000000}"/>
    <hyperlink ref="C22" r:id="rId3" xr:uid="{00000000-0004-0000-1D00-000002000000}"/>
    <hyperlink ref="B25" location="Sommaire!A1" display="[Retour Sommaire]" xr:uid="{00000000-0004-0000-1D00-000003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Z913"/>
  <sheetViews>
    <sheetView workbookViewId="0"/>
  </sheetViews>
  <sheetFormatPr baseColWidth="10" defaultColWidth="12.6328125" defaultRowHeight="15.75" customHeight="1"/>
  <cols>
    <col min="2" max="2" width="38.08984375" customWidth="1"/>
    <col min="3" max="8" width="37.7265625" customWidth="1"/>
  </cols>
  <sheetData>
    <row r="1" spans="1:26" ht="20">
      <c r="A1" s="243" t="s">
        <v>38</v>
      </c>
      <c r="C1" s="11"/>
      <c r="D1" s="315"/>
      <c r="E1" s="315"/>
      <c r="F1" s="11"/>
      <c r="G1" s="11"/>
      <c r="H1" s="11"/>
    </row>
    <row r="2" spans="1:26" ht="24" customHeight="1">
      <c r="C2" s="11"/>
      <c r="D2" s="315"/>
      <c r="E2" s="315"/>
      <c r="F2" s="11"/>
      <c r="G2" s="11"/>
      <c r="H2" s="11"/>
    </row>
    <row r="3" spans="1:26" ht="44.25" customHeight="1">
      <c r="A3" s="134" t="s">
        <v>713</v>
      </c>
      <c r="B3" s="68"/>
      <c r="C3" s="68"/>
      <c r="D3" s="68"/>
      <c r="E3" s="68"/>
      <c r="F3" s="68"/>
      <c r="G3" s="68"/>
      <c r="H3" s="106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44.25" customHeight="1">
      <c r="A4" s="68"/>
      <c r="B4" s="68"/>
      <c r="C4" s="68"/>
      <c r="D4" s="68"/>
      <c r="E4" s="68"/>
      <c r="F4" s="68"/>
      <c r="G4" s="68"/>
      <c r="H4" s="6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51" customHeight="1">
      <c r="A5" s="38"/>
      <c r="B5" s="627" t="s">
        <v>714</v>
      </c>
      <c r="C5" s="628" t="s">
        <v>715</v>
      </c>
      <c r="D5" s="629" t="s">
        <v>716</v>
      </c>
      <c r="E5" s="629" t="s">
        <v>717</v>
      </c>
      <c r="F5" s="629" t="s">
        <v>718</v>
      </c>
      <c r="G5" s="629" t="s">
        <v>719</v>
      </c>
      <c r="H5" s="630" t="s">
        <v>720</v>
      </c>
    </row>
    <row r="6" spans="1:26" ht="44.25" customHeight="1">
      <c r="A6" s="38"/>
      <c r="B6" s="631" t="s">
        <v>721</v>
      </c>
      <c r="C6" s="84">
        <v>190603</v>
      </c>
      <c r="D6" s="84">
        <v>177911</v>
      </c>
      <c r="E6" s="84">
        <v>408204</v>
      </c>
      <c r="F6" s="84">
        <v>56308</v>
      </c>
      <c r="G6" s="84">
        <v>20707</v>
      </c>
      <c r="H6" s="632">
        <v>172219</v>
      </c>
    </row>
    <row r="7" spans="1:26" ht="44.25" customHeight="1">
      <c r="A7" s="38"/>
      <c r="B7" s="633" t="s">
        <v>722</v>
      </c>
      <c r="C7" s="89">
        <v>172980</v>
      </c>
      <c r="D7" s="89">
        <v>119060</v>
      </c>
      <c r="E7" s="89">
        <v>212920</v>
      </c>
      <c r="F7" s="89">
        <v>5220</v>
      </c>
      <c r="G7" s="89">
        <v>6830</v>
      </c>
      <c r="H7" s="150">
        <v>224580</v>
      </c>
    </row>
    <row r="8" spans="1:26" ht="44.25" customHeight="1">
      <c r="A8" s="38"/>
      <c r="B8" s="38"/>
      <c r="C8" s="405"/>
      <c r="D8" s="405"/>
      <c r="E8" s="405"/>
      <c r="F8" s="405"/>
      <c r="G8" s="405"/>
      <c r="H8" s="38"/>
    </row>
    <row r="9" spans="1:26" ht="44.25" customHeight="1">
      <c r="A9" s="38"/>
      <c r="B9" s="38"/>
      <c r="C9" s="405"/>
      <c r="D9" s="405"/>
      <c r="E9" s="405"/>
      <c r="F9" s="405"/>
      <c r="G9" s="405"/>
      <c r="H9" s="38"/>
    </row>
    <row r="10" spans="1:26" ht="44.25" customHeight="1">
      <c r="A10" s="38"/>
      <c r="B10" s="627" t="s">
        <v>714</v>
      </c>
      <c r="C10" s="634" t="s">
        <v>723</v>
      </c>
      <c r="D10" s="634" t="s">
        <v>724</v>
      </c>
      <c r="E10" s="635" t="s">
        <v>725</v>
      </c>
      <c r="F10" s="405"/>
      <c r="G10" s="405"/>
      <c r="H10" s="38"/>
    </row>
    <row r="11" spans="1:26" ht="44.25" customHeight="1">
      <c r="A11" s="38"/>
      <c r="B11" s="631" t="s">
        <v>721</v>
      </c>
      <c r="C11" s="89">
        <v>203297</v>
      </c>
      <c r="D11" s="89">
        <v>53188</v>
      </c>
      <c r="E11" s="89">
        <v>139000</v>
      </c>
      <c r="F11" s="38"/>
      <c r="G11" s="38"/>
      <c r="H11" s="38"/>
    </row>
    <row r="12" spans="1:26" ht="44.25" customHeight="1">
      <c r="A12" s="38"/>
      <c r="B12" s="633" t="s">
        <v>722</v>
      </c>
      <c r="C12" s="89">
        <v>195620</v>
      </c>
      <c r="D12" s="89">
        <v>31869.89</v>
      </c>
      <c r="E12" s="89">
        <v>181969.33</v>
      </c>
      <c r="F12" s="38"/>
      <c r="G12" s="38"/>
      <c r="H12" s="38"/>
    </row>
    <row r="13" spans="1:26" ht="44.25" customHeight="1">
      <c r="A13" s="38"/>
      <c r="B13" s="38"/>
      <c r="C13" s="38"/>
      <c r="D13" s="405"/>
      <c r="E13" s="405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46.5" customHeight="1">
      <c r="A14" s="38"/>
      <c r="B14" s="38" t="s">
        <v>142</v>
      </c>
      <c r="C14" s="636" t="s">
        <v>726</v>
      </c>
      <c r="D14" s="637" t="s">
        <v>727</v>
      </c>
      <c r="F14" s="38"/>
      <c r="G14" s="38"/>
      <c r="H14" s="38"/>
    </row>
    <row r="15" spans="1:26" ht="46.5" customHeight="1">
      <c r="A15" s="38"/>
      <c r="B15" s="38"/>
      <c r="C15" s="636" t="s">
        <v>728</v>
      </c>
      <c r="D15" s="637" t="s">
        <v>729</v>
      </c>
      <c r="E15" s="405"/>
      <c r="F15" s="38"/>
      <c r="G15" s="38"/>
      <c r="H15" s="38"/>
    </row>
    <row r="16" spans="1:26" ht="46.5" customHeight="1">
      <c r="A16" s="38"/>
      <c r="B16" s="38"/>
      <c r="D16" s="38"/>
      <c r="F16" s="38"/>
      <c r="G16" s="38"/>
      <c r="H16" s="38"/>
    </row>
    <row r="17" spans="1:25" ht="30.75" customHeight="1">
      <c r="A17" s="677" t="s">
        <v>185</v>
      </c>
      <c r="B17" s="662"/>
      <c r="C17" s="662"/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2"/>
      <c r="O17" s="662"/>
      <c r="P17" s="96"/>
      <c r="Q17" s="96"/>
      <c r="R17" s="96"/>
      <c r="S17" s="96"/>
      <c r="T17" s="96"/>
      <c r="U17" s="96"/>
      <c r="V17" s="96"/>
      <c r="W17" s="96"/>
      <c r="X17" s="96"/>
      <c r="Y17" s="96"/>
    </row>
    <row r="18" spans="1:25" ht="15.5">
      <c r="C18" s="46"/>
      <c r="D18" s="315"/>
      <c r="E18" s="315"/>
      <c r="F18" s="11"/>
      <c r="G18" s="11"/>
      <c r="H18" s="11"/>
    </row>
    <row r="19" spans="1:25" ht="16.5">
      <c r="A19" s="638" t="s">
        <v>730</v>
      </c>
      <c r="C19" s="38"/>
      <c r="D19" s="38"/>
      <c r="E19" s="38"/>
      <c r="F19" s="38"/>
      <c r="G19" s="38"/>
      <c r="H19" s="38"/>
    </row>
    <row r="20" spans="1:25" ht="12.5">
      <c r="B20" s="38"/>
      <c r="C20" s="38"/>
      <c r="D20" s="38"/>
      <c r="E20" s="38"/>
      <c r="F20" s="38"/>
      <c r="G20" s="38"/>
      <c r="H20" s="38"/>
    </row>
    <row r="21" spans="1:25" ht="26">
      <c r="B21" s="639" t="s">
        <v>714</v>
      </c>
      <c r="C21" s="639" t="s">
        <v>721</v>
      </c>
      <c r="D21" s="639" t="s">
        <v>731</v>
      </c>
      <c r="E21" s="639" t="s">
        <v>732</v>
      </c>
      <c r="F21" s="38"/>
      <c r="G21" s="38"/>
      <c r="H21" s="38"/>
    </row>
    <row r="22" spans="1:25" ht="14">
      <c r="B22" s="640" t="s">
        <v>733</v>
      </c>
      <c r="C22" s="641">
        <v>785082</v>
      </c>
      <c r="D22" s="641">
        <v>115250</v>
      </c>
      <c r="E22" s="641">
        <v>51097</v>
      </c>
      <c r="F22" s="38"/>
      <c r="G22" s="38"/>
      <c r="H22" s="38"/>
    </row>
    <row r="23" spans="1:25" ht="14">
      <c r="B23" s="642" t="s">
        <v>734</v>
      </c>
      <c r="C23" s="643">
        <v>196603</v>
      </c>
      <c r="D23" s="643">
        <v>28093</v>
      </c>
      <c r="E23" s="643">
        <v>17265</v>
      </c>
      <c r="F23" s="38"/>
      <c r="G23" s="38"/>
      <c r="H23" s="38"/>
    </row>
    <row r="24" spans="1:25" ht="14">
      <c r="B24" s="642" t="s">
        <v>735</v>
      </c>
      <c r="C24" s="643" t="s">
        <v>736</v>
      </c>
      <c r="D24" s="643">
        <v>146</v>
      </c>
      <c r="E24" s="643">
        <v>33</v>
      </c>
      <c r="F24" s="38"/>
      <c r="G24" s="38"/>
      <c r="H24" s="38"/>
    </row>
    <row r="25" spans="1:25" ht="14">
      <c r="B25" s="642" t="s">
        <v>716</v>
      </c>
      <c r="C25" s="643">
        <v>177911</v>
      </c>
      <c r="D25" s="643">
        <v>23557</v>
      </c>
      <c r="E25" s="643">
        <v>11906</v>
      </c>
      <c r="F25" s="38"/>
      <c r="G25" s="38"/>
      <c r="H25" s="38"/>
    </row>
    <row r="26" spans="1:25" ht="14">
      <c r="B26" s="642" t="s">
        <v>717</v>
      </c>
      <c r="C26" s="643">
        <v>408204</v>
      </c>
      <c r="D26" s="643">
        <v>62348</v>
      </c>
      <c r="E26" s="643">
        <v>21292</v>
      </c>
      <c r="F26" s="38"/>
      <c r="G26" s="38"/>
      <c r="H26" s="38"/>
    </row>
    <row r="27" spans="1:25" ht="14">
      <c r="B27" s="642" t="s">
        <v>737</v>
      </c>
      <c r="C27" s="643" t="s">
        <v>736</v>
      </c>
      <c r="D27" s="643">
        <v>1105</v>
      </c>
      <c r="E27" s="643">
        <v>602</v>
      </c>
      <c r="F27" s="38"/>
      <c r="G27" s="38"/>
      <c r="H27" s="38"/>
    </row>
    <row r="28" spans="1:25" ht="14">
      <c r="B28" s="640" t="s">
        <v>738</v>
      </c>
      <c r="C28" s="644">
        <v>20707</v>
      </c>
      <c r="D28" s="644" t="s">
        <v>736</v>
      </c>
      <c r="E28" s="644" t="s">
        <v>736</v>
      </c>
      <c r="F28" s="38"/>
      <c r="G28" s="38"/>
      <c r="H28" s="38"/>
    </row>
    <row r="29" spans="1:25" ht="14">
      <c r="B29" s="642" t="s">
        <v>739</v>
      </c>
      <c r="C29" s="643">
        <v>6068</v>
      </c>
      <c r="D29" s="643">
        <v>1891</v>
      </c>
      <c r="E29" s="643">
        <v>330</v>
      </c>
      <c r="F29" s="38"/>
      <c r="G29" s="38"/>
      <c r="H29" s="38"/>
    </row>
    <row r="30" spans="1:25" ht="14">
      <c r="B30" s="642" t="s">
        <v>740</v>
      </c>
      <c r="C30" s="643">
        <v>10268</v>
      </c>
      <c r="D30" s="643" t="s">
        <v>736</v>
      </c>
      <c r="E30" s="643" t="s">
        <v>736</v>
      </c>
      <c r="F30" s="38"/>
      <c r="G30" s="38"/>
      <c r="H30" s="38"/>
    </row>
    <row r="31" spans="1:25" ht="14">
      <c r="B31" s="642" t="s">
        <v>741</v>
      </c>
      <c r="C31" s="643">
        <v>2818</v>
      </c>
      <c r="D31" s="643">
        <v>406</v>
      </c>
      <c r="E31" s="643">
        <v>170</v>
      </c>
      <c r="F31" s="38"/>
      <c r="G31" s="38"/>
      <c r="H31" s="38"/>
    </row>
    <row r="32" spans="1:25" ht="14">
      <c r="B32" s="642" t="s">
        <v>742</v>
      </c>
      <c r="C32" s="643">
        <v>1553</v>
      </c>
      <c r="D32" s="643">
        <v>406</v>
      </c>
      <c r="E32" s="643">
        <v>183</v>
      </c>
      <c r="F32" s="38"/>
      <c r="G32" s="38"/>
      <c r="H32" s="38"/>
    </row>
    <row r="33" spans="2:8" ht="14">
      <c r="B33" s="640" t="s">
        <v>743</v>
      </c>
      <c r="C33" s="644">
        <v>56308</v>
      </c>
      <c r="D33" s="644" t="s">
        <v>736</v>
      </c>
      <c r="E33" s="644" t="s">
        <v>736</v>
      </c>
      <c r="F33" s="38"/>
      <c r="G33" s="38"/>
      <c r="H33" s="38"/>
    </row>
    <row r="34" spans="2:8" ht="14">
      <c r="B34" s="642" t="s">
        <v>744</v>
      </c>
      <c r="C34" s="645">
        <v>51947</v>
      </c>
      <c r="D34" s="643">
        <v>21683</v>
      </c>
      <c r="E34" s="643">
        <v>5220</v>
      </c>
      <c r="F34" s="38"/>
      <c r="G34" s="38" t="s">
        <v>745</v>
      </c>
      <c r="H34" s="38"/>
    </row>
    <row r="35" spans="2:8" ht="14">
      <c r="B35" s="642" t="s">
        <v>746</v>
      </c>
      <c r="C35" s="645">
        <f>C33-C34</f>
        <v>4361</v>
      </c>
      <c r="D35" s="643" t="s">
        <v>736</v>
      </c>
      <c r="E35" s="643" t="s">
        <v>736</v>
      </c>
      <c r="F35" s="38"/>
      <c r="G35" s="38" t="s">
        <v>745</v>
      </c>
      <c r="H35" s="38"/>
    </row>
    <row r="36" spans="2:8" ht="14">
      <c r="B36" s="640" t="s">
        <v>720</v>
      </c>
      <c r="C36" s="644">
        <v>172219</v>
      </c>
      <c r="D36" s="644">
        <v>62970</v>
      </c>
      <c r="E36" s="644">
        <v>22458</v>
      </c>
      <c r="F36" s="38"/>
      <c r="G36" s="38"/>
      <c r="H36" s="38"/>
    </row>
    <row r="37" spans="2:8" ht="14">
      <c r="B37" s="646" t="s">
        <v>723</v>
      </c>
      <c r="C37" s="647">
        <v>203297</v>
      </c>
      <c r="D37" s="647">
        <v>145734</v>
      </c>
      <c r="E37" s="647">
        <v>19562</v>
      </c>
      <c r="F37" s="38"/>
      <c r="G37" s="38"/>
      <c r="H37" s="38"/>
    </row>
    <row r="38" spans="2:8" ht="14">
      <c r="B38" s="642" t="s">
        <v>747</v>
      </c>
      <c r="C38" s="648">
        <v>102810</v>
      </c>
      <c r="D38" s="648">
        <v>113561</v>
      </c>
      <c r="E38" s="648">
        <v>11699</v>
      </c>
      <c r="F38" s="38"/>
      <c r="G38" s="38"/>
      <c r="H38" s="38"/>
    </row>
    <row r="39" spans="2:8" ht="14">
      <c r="B39" s="642" t="s">
        <v>748</v>
      </c>
      <c r="C39" s="648">
        <v>20198</v>
      </c>
      <c r="D39" s="648">
        <v>5132</v>
      </c>
      <c r="E39" s="648">
        <v>1294</v>
      </c>
      <c r="F39" s="38"/>
      <c r="G39" s="38"/>
      <c r="H39" s="38"/>
    </row>
    <row r="40" spans="2:8" ht="14">
      <c r="B40" s="642" t="s">
        <v>749</v>
      </c>
      <c r="C40" s="648">
        <v>80290</v>
      </c>
      <c r="D40" s="648">
        <v>27041</v>
      </c>
      <c r="E40" s="648">
        <v>6568</v>
      </c>
      <c r="F40" s="38"/>
      <c r="G40" s="38"/>
      <c r="H40" s="38"/>
    </row>
    <row r="41" spans="2:8" ht="14">
      <c r="B41" s="640" t="s">
        <v>750</v>
      </c>
      <c r="C41" s="647">
        <f>387622-C37</f>
        <v>184325</v>
      </c>
      <c r="D41" s="644">
        <v>106894.594</v>
      </c>
      <c r="E41" s="644">
        <v>23807.102999999999</v>
      </c>
      <c r="F41" s="38"/>
      <c r="G41" s="38"/>
      <c r="H41" s="38"/>
    </row>
    <row r="42" spans="2:8" ht="14">
      <c r="B42" s="642" t="s">
        <v>724</v>
      </c>
      <c r="C42" s="645">
        <v>53188</v>
      </c>
      <c r="D42" s="643">
        <v>10292.800999999999</v>
      </c>
      <c r="E42" s="643">
        <v>3186.989</v>
      </c>
      <c r="F42" s="38"/>
      <c r="G42" s="649" t="s">
        <v>751</v>
      </c>
      <c r="H42" s="38"/>
    </row>
    <row r="43" spans="2:8" ht="14">
      <c r="B43" s="642" t="s">
        <v>725</v>
      </c>
      <c r="C43" s="363" t="s">
        <v>736</v>
      </c>
      <c r="D43" s="643">
        <v>88166.93</v>
      </c>
      <c r="E43" s="643">
        <v>18196.933000000001</v>
      </c>
      <c r="F43" s="38"/>
      <c r="G43" s="38"/>
      <c r="H43" s="38"/>
    </row>
    <row r="44" spans="2:8" ht="14.5">
      <c r="B44" s="642" t="s">
        <v>752</v>
      </c>
      <c r="C44" s="363" t="s">
        <v>736</v>
      </c>
      <c r="D44" s="643">
        <v>1295.8820000000001</v>
      </c>
      <c r="E44" s="643">
        <v>243.82499999999999</v>
      </c>
      <c r="F44" s="38"/>
      <c r="G44" s="38"/>
      <c r="H44" s="38"/>
    </row>
    <row r="45" spans="2:8" ht="12.5">
      <c r="B45" s="38"/>
      <c r="C45" s="38"/>
      <c r="D45" s="38"/>
      <c r="E45" s="650"/>
      <c r="F45" s="38"/>
      <c r="G45" s="38"/>
      <c r="H45" s="38"/>
    </row>
    <row r="46" spans="2:8" ht="14">
      <c r="B46" s="38" t="s">
        <v>753</v>
      </c>
      <c r="C46" s="651"/>
      <c r="D46" s="405"/>
      <c r="E46" s="637"/>
      <c r="F46" s="38"/>
      <c r="G46" s="38"/>
      <c r="H46" s="38"/>
    </row>
    <row r="47" spans="2:8" ht="12.5">
      <c r="C47" s="405"/>
      <c r="D47" s="405"/>
      <c r="E47" s="405"/>
      <c r="F47" s="38"/>
      <c r="G47" s="38"/>
      <c r="H47" s="38"/>
    </row>
    <row r="48" spans="2:8" ht="14">
      <c r="B48" s="38" t="s">
        <v>142</v>
      </c>
      <c r="C48" s="636" t="s">
        <v>726</v>
      </c>
      <c r="D48" s="637" t="s">
        <v>727</v>
      </c>
      <c r="E48" s="637"/>
      <c r="F48" s="38"/>
      <c r="G48" s="38"/>
      <c r="H48" s="38"/>
    </row>
    <row r="49" spans="2:8" ht="14">
      <c r="B49" s="38"/>
      <c r="C49" s="636" t="s">
        <v>728</v>
      </c>
      <c r="D49" s="637" t="s">
        <v>729</v>
      </c>
      <c r="E49" s="315"/>
      <c r="F49" s="11"/>
      <c r="G49" s="11"/>
      <c r="H49" s="11"/>
    </row>
    <row r="50" spans="2:8" ht="12.5">
      <c r="C50" s="11"/>
      <c r="D50" s="315"/>
      <c r="E50" s="315"/>
      <c r="F50" s="11"/>
      <c r="G50" s="11"/>
      <c r="H50" s="11"/>
    </row>
    <row r="51" spans="2:8" ht="12.5">
      <c r="C51" s="11"/>
      <c r="D51" s="315"/>
      <c r="E51" s="315"/>
      <c r="F51" s="11"/>
      <c r="G51" s="11"/>
      <c r="H51" s="11"/>
    </row>
    <row r="52" spans="2:8" ht="19">
      <c r="B52" s="29" t="s">
        <v>66</v>
      </c>
      <c r="C52" s="11"/>
      <c r="D52" s="315"/>
      <c r="E52" s="315"/>
      <c r="F52" s="11"/>
      <c r="G52" s="11"/>
      <c r="H52" s="11"/>
    </row>
    <row r="53" spans="2:8" ht="12.5">
      <c r="C53" s="11"/>
      <c r="D53" s="315"/>
      <c r="E53" s="315"/>
      <c r="F53" s="11"/>
      <c r="G53" s="11"/>
      <c r="H53" s="11"/>
    </row>
    <row r="54" spans="2:8" ht="12.5">
      <c r="C54" s="11"/>
      <c r="D54" s="315"/>
      <c r="E54" s="315"/>
      <c r="F54" s="11"/>
      <c r="G54" s="11"/>
      <c r="H54" s="11"/>
    </row>
    <row r="55" spans="2:8" ht="12.5">
      <c r="C55" s="11"/>
      <c r="D55" s="315"/>
      <c r="E55" s="315"/>
      <c r="F55" s="11"/>
      <c r="G55" s="11"/>
      <c r="H55" s="11"/>
    </row>
    <row r="56" spans="2:8" ht="12.5">
      <c r="C56" s="11"/>
      <c r="D56" s="315"/>
      <c r="E56" s="315"/>
      <c r="F56" s="11"/>
      <c r="G56" s="11"/>
      <c r="H56" s="11"/>
    </row>
    <row r="57" spans="2:8" ht="12.5">
      <c r="C57" s="11"/>
      <c r="D57" s="315"/>
      <c r="E57" s="315"/>
      <c r="F57" s="11"/>
      <c r="G57" s="11"/>
      <c r="H57" s="11"/>
    </row>
    <row r="58" spans="2:8" ht="12.5">
      <c r="C58" s="11"/>
      <c r="D58" s="315"/>
      <c r="E58" s="315"/>
      <c r="F58" s="11"/>
      <c r="G58" s="11"/>
      <c r="H58" s="11"/>
    </row>
    <row r="59" spans="2:8" ht="12.5">
      <c r="C59" s="11"/>
      <c r="D59" s="315"/>
      <c r="E59" s="315"/>
      <c r="F59" s="11"/>
      <c r="G59" s="11"/>
      <c r="H59" s="11"/>
    </row>
    <row r="60" spans="2:8" ht="12.5">
      <c r="C60" s="11"/>
      <c r="D60" s="315"/>
      <c r="E60" s="315"/>
      <c r="F60" s="11"/>
      <c r="G60" s="11"/>
      <c r="H60" s="11"/>
    </row>
    <row r="61" spans="2:8" ht="12.5">
      <c r="C61" s="11"/>
      <c r="D61" s="315"/>
      <c r="E61" s="315"/>
      <c r="F61" s="11"/>
      <c r="G61" s="11"/>
      <c r="H61" s="11"/>
    </row>
    <row r="62" spans="2:8" ht="12.5">
      <c r="C62" s="11"/>
      <c r="D62" s="315"/>
      <c r="E62" s="315"/>
      <c r="F62" s="11"/>
      <c r="G62" s="11"/>
      <c r="H62" s="11"/>
    </row>
    <row r="63" spans="2:8" ht="12.5">
      <c r="C63" s="11"/>
      <c r="D63" s="315"/>
      <c r="E63" s="315"/>
      <c r="F63" s="11"/>
      <c r="G63" s="11"/>
      <c r="H63" s="11"/>
    </row>
    <row r="64" spans="2:8" ht="12.5">
      <c r="C64" s="11"/>
      <c r="D64" s="315"/>
      <c r="E64" s="315"/>
      <c r="F64" s="11"/>
      <c r="G64" s="11"/>
      <c r="H64" s="11"/>
    </row>
    <row r="65" spans="3:8" ht="12.5">
      <c r="C65" s="11"/>
      <c r="D65" s="315"/>
      <c r="E65" s="315"/>
      <c r="F65" s="11"/>
      <c r="G65" s="11"/>
      <c r="H65" s="11"/>
    </row>
    <row r="66" spans="3:8" ht="12.5">
      <c r="C66" s="11"/>
      <c r="D66" s="315"/>
      <c r="E66" s="315"/>
      <c r="F66" s="11"/>
      <c r="G66" s="11"/>
      <c r="H66" s="11"/>
    </row>
    <row r="67" spans="3:8" ht="12.5">
      <c r="C67" s="11"/>
      <c r="D67" s="315"/>
      <c r="E67" s="315"/>
      <c r="F67" s="11"/>
      <c r="G67" s="11"/>
      <c r="H67" s="11"/>
    </row>
    <row r="68" spans="3:8" ht="12.5">
      <c r="C68" s="11"/>
      <c r="D68" s="315"/>
      <c r="E68" s="315"/>
      <c r="F68" s="11"/>
      <c r="G68" s="11"/>
      <c r="H68" s="11"/>
    </row>
    <row r="69" spans="3:8" ht="12.5">
      <c r="C69" s="11"/>
      <c r="D69" s="315"/>
      <c r="E69" s="315"/>
      <c r="F69" s="11"/>
      <c r="G69" s="11"/>
      <c r="H69" s="11"/>
    </row>
    <row r="70" spans="3:8" ht="12.5">
      <c r="C70" s="11"/>
      <c r="D70" s="315"/>
      <c r="E70" s="315"/>
      <c r="F70" s="11"/>
      <c r="G70" s="11"/>
      <c r="H70" s="11"/>
    </row>
    <row r="71" spans="3:8" ht="12.5">
      <c r="C71" s="11"/>
      <c r="D71" s="315"/>
      <c r="E71" s="315"/>
      <c r="F71" s="11"/>
      <c r="G71" s="11"/>
      <c r="H71" s="11"/>
    </row>
    <row r="72" spans="3:8" ht="12.5">
      <c r="C72" s="11"/>
      <c r="D72" s="315"/>
      <c r="E72" s="315"/>
      <c r="F72" s="11"/>
      <c r="G72" s="11"/>
      <c r="H72" s="11"/>
    </row>
    <row r="73" spans="3:8" ht="12.5">
      <c r="C73" s="11"/>
      <c r="D73" s="315"/>
      <c r="E73" s="315"/>
      <c r="F73" s="11"/>
      <c r="G73" s="11"/>
      <c r="H73" s="11"/>
    </row>
    <row r="74" spans="3:8" ht="12.5">
      <c r="C74" s="11"/>
      <c r="D74" s="315"/>
      <c r="E74" s="315"/>
      <c r="F74" s="11"/>
      <c r="G74" s="11"/>
      <c r="H74" s="11"/>
    </row>
    <row r="75" spans="3:8" ht="12.5">
      <c r="C75" s="11"/>
      <c r="D75" s="315"/>
      <c r="E75" s="315"/>
      <c r="F75" s="11"/>
      <c r="G75" s="11"/>
      <c r="H75" s="11"/>
    </row>
    <row r="76" spans="3:8" ht="12.5">
      <c r="C76" s="11"/>
      <c r="D76" s="315"/>
      <c r="E76" s="315"/>
      <c r="F76" s="11"/>
      <c r="G76" s="11"/>
      <c r="H76" s="11"/>
    </row>
    <row r="77" spans="3:8" ht="12.5">
      <c r="C77" s="11"/>
      <c r="D77" s="315"/>
      <c r="E77" s="315"/>
      <c r="F77" s="11"/>
      <c r="G77" s="11"/>
      <c r="H77" s="11"/>
    </row>
    <row r="78" spans="3:8" ht="12.5">
      <c r="C78" s="11"/>
      <c r="D78" s="315"/>
      <c r="E78" s="315"/>
      <c r="F78" s="11"/>
      <c r="G78" s="11"/>
      <c r="H78" s="11"/>
    </row>
    <row r="79" spans="3:8" ht="12.5">
      <c r="C79" s="11"/>
      <c r="D79" s="315"/>
      <c r="E79" s="315"/>
      <c r="F79" s="11"/>
      <c r="G79" s="11"/>
      <c r="H79" s="11"/>
    </row>
    <row r="80" spans="3:8" ht="12.5">
      <c r="C80" s="11"/>
      <c r="D80" s="315"/>
      <c r="E80" s="315"/>
      <c r="F80" s="11"/>
      <c r="G80" s="11"/>
      <c r="H80" s="11"/>
    </row>
    <row r="81" spans="3:8" ht="12.5">
      <c r="C81" s="11"/>
      <c r="D81" s="315"/>
      <c r="E81" s="315"/>
      <c r="F81" s="11"/>
      <c r="G81" s="11"/>
      <c r="H81" s="11"/>
    </row>
    <row r="82" spans="3:8" ht="12.5">
      <c r="C82" s="11"/>
      <c r="D82" s="315"/>
      <c r="E82" s="315"/>
      <c r="F82" s="11"/>
      <c r="G82" s="11"/>
      <c r="H82" s="11"/>
    </row>
    <row r="83" spans="3:8" ht="12.5">
      <c r="C83" s="11"/>
      <c r="D83" s="315"/>
      <c r="E83" s="315"/>
      <c r="F83" s="11"/>
      <c r="G83" s="11"/>
      <c r="H83" s="11"/>
    </row>
    <row r="84" spans="3:8" ht="12.5">
      <c r="C84" s="11"/>
      <c r="D84" s="315"/>
      <c r="E84" s="315"/>
      <c r="F84" s="11"/>
      <c r="G84" s="11"/>
      <c r="H84" s="11"/>
    </row>
    <row r="85" spans="3:8" ht="12.5">
      <c r="C85" s="11"/>
      <c r="D85" s="315"/>
      <c r="E85" s="315"/>
      <c r="F85" s="11"/>
      <c r="G85" s="11"/>
      <c r="H85" s="11"/>
    </row>
    <row r="86" spans="3:8" ht="12.5">
      <c r="C86" s="11"/>
      <c r="D86" s="315"/>
      <c r="E86" s="315"/>
      <c r="F86" s="11"/>
      <c r="G86" s="11"/>
      <c r="H86" s="11"/>
    </row>
    <row r="87" spans="3:8" ht="12.5">
      <c r="C87" s="11"/>
      <c r="D87" s="315"/>
      <c r="E87" s="315"/>
      <c r="F87" s="11"/>
      <c r="G87" s="11"/>
      <c r="H87" s="11"/>
    </row>
    <row r="88" spans="3:8" ht="12.5">
      <c r="C88" s="11"/>
      <c r="D88" s="315"/>
      <c r="E88" s="315"/>
      <c r="F88" s="11"/>
      <c r="G88" s="11"/>
      <c r="H88" s="11"/>
    </row>
    <row r="89" spans="3:8" ht="12.5">
      <c r="C89" s="11"/>
      <c r="D89" s="315"/>
      <c r="E89" s="315"/>
      <c r="F89" s="11"/>
      <c r="G89" s="11"/>
      <c r="H89" s="11"/>
    </row>
    <row r="90" spans="3:8" ht="12.5">
      <c r="C90" s="11"/>
      <c r="D90" s="315"/>
      <c r="E90" s="315"/>
      <c r="F90" s="11"/>
      <c r="G90" s="11"/>
      <c r="H90" s="11"/>
    </row>
    <row r="91" spans="3:8" ht="12.5">
      <c r="C91" s="11"/>
      <c r="D91" s="315"/>
      <c r="E91" s="315"/>
      <c r="F91" s="11"/>
      <c r="G91" s="11"/>
      <c r="H91" s="11"/>
    </row>
    <row r="92" spans="3:8" ht="12.5">
      <c r="C92" s="11"/>
      <c r="D92" s="315"/>
      <c r="E92" s="315"/>
      <c r="F92" s="11"/>
      <c r="G92" s="11"/>
      <c r="H92" s="11"/>
    </row>
    <row r="93" spans="3:8" ht="12.5">
      <c r="C93" s="11"/>
      <c r="D93" s="315"/>
      <c r="E93" s="315"/>
      <c r="F93" s="11"/>
      <c r="G93" s="11"/>
      <c r="H93" s="11"/>
    </row>
    <row r="94" spans="3:8" ht="12.5">
      <c r="C94" s="11"/>
      <c r="D94" s="315"/>
      <c r="E94" s="315"/>
      <c r="F94" s="11"/>
      <c r="G94" s="11"/>
      <c r="H94" s="11"/>
    </row>
    <row r="95" spans="3:8" ht="12.5">
      <c r="C95" s="11"/>
      <c r="D95" s="315"/>
      <c r="E95" s="315"/>
      <c r="F95" s="11"/>
      <c r="G95" s="11"/>
      <c r="H95" s="11"/>
    </row>
    <row r="96" spans="3:8" ht="12.5">
      <c r="C96" s="11"/>
      <c r="D96" s="315"/>
      <c r="E96" s="315"/>
      <c r="F96" s="11"/>
      <c r="G96" s="11"/>
      <c r="H96" s="11"/>
    </row>
    <row r="97" spans="3:8" ht="12.5">
      <c r="C97" s="11"/>
      <c r="D97" s="315"/>
      <c r="E97" s="315"/>
      <c r="F97" s="11"/>
      <c r="G97" s="11"/>
      <c r="H97" s="11"/>
    </row>
    <row r="98" spans="3:8" ht="12.5">
      <c r="C98" s="11"/>
      <c r="D98" s="315"/>
      <c r="E98" s="315"/>
      <c r="F98" s="11"/>
      <c r="G98" s="11"/>
      <c r="H98" s="11"/>
    </row>
    <row r="99" spans="3:8" ht="12.5">
      <c r="C99" s="11"/>
      <c r="D99" s="315"/>
      <c r="E99" s="315"/>
      <c r="F99" s="11"/>
      <c r="G99" s="11"/>
      <c r="H99" s="11"/>
    </row>
    <row r="100" spans="3:8" ht="12.5">
      <c r="C100" s="11"/>
      <c r="D100" s="315"/>
      <c r="E100" s="315"/>
      <c r="F100" s="11"/>
      <c r="G100" s="11"/>
      <c r="H100" s="11"/>
    </row>
    <row r="101" spans="3:8" ht="12.5">
      <c r="C101" s="11"/>
      <c r="D101" s="315"/>
      <c r="E101" s="315"/>
      <c r="F101" s="11"/>
      <c r="G101" s="11"/>
      <c r="H101" s="11"/>
    </row>
    <row r="102" spans="3:8" ht="12.5">
      <c r="C102" s="11"/>
      <c r="D102" s="315"/>
      <c r="E102" s="315"/>
      <c r="F102" s="11"/>
      <c r="G102" s="11"/>
      <c r="H102" s="11"/>
    </row>
    <row r="103" spans="3:8" ht="12.5">
      <c r="C103" s="11"/>
      <c r="D103" s="315"/>
      <c r="E103" s="315"/>
      <c r="F103" s="11"/>
      <c r="G103" s="11"/>
      <c r="H103" s="11"/>
    </row>
    <row r="104" spans="3:8" ht="12.5">
      <c r="C104" s="11"/>
      <c r="D104" s="315"/>
      <c r="E104" s="315"/>
      <c r="F104" s="11"/>
      <c r="G104" s="11"/>
      <c r="H104" s="11"/>
    </row>
    <row r="105" spans="3:8" ht="12.5">
      <c r="C105" s="11"/>
      <c r="D105" s="315"/>
      <c r="E105" s="315"/>
      <c r="F105" s="11"/>
      <c r="G105" s="11"/>
      <c r="H105" s="11"/>
    </row>
    <row r="106" spans="3:8" ht="12.5">
      <c r="C106" s="11"/>
      <c r="D106" s="315"/>
      <c r="E106" s="315"/>
      <c r="F106" s="11"/>
      <c r="G106" s="11"/>
      <c r="H106" s="11"/>
    </row>
    <row r="107" spans="3:8" ht="12.5">
      <c r="C107" s="11"/>
      <c r="D107" s="315"/>
      <c r="E107" s="315"/>
      <c r="F107" s="11"/>
      <c r="G107" s="11"/>
      <c r="H107" s="11"/>
    </row>
    <row r="108" spans="3:8" ht="12.5">
      <c r="C108" s="11"/>
      <c r="D108" s="315"/>
      <c r="E108" s="315"/>
      <c r="F108" s="11"/>
      <c r="G108" s="11"/>
      <c r="H108" s="11"/>
    </row>
    <row r="109" spans="3:8" ht="12.5">
      <c r="C109" s="11"/>
      <c r="D109" s="315"/>
      <c r="E109" s="315"/>
      <c r="F109" s="11"/>
      <c r="G109" s="11"/>
      <c r="H109" s="11"/>
    </row>
    <row r="110" spans="3:8" ht="12.5">
      <c r="C110" s="11"/>
      <c r="D110" s="315"/>
      <c r="E110" s="315"/>
      <c r="F110" s="11"/>
      <c r="G110" s="11"/>
      <c r="H110" s="11"/>
    </row>
    <row r="111" spans="3:8" ht="12.5">
      <c r="C111" s="11"/>
      <c r="D111" s="315"/>
      <c r="E111" s="315"/>
      <c r="F111" s="11"/>
      <c r="G111" s="11"/>
      <c r="H111" s="11"/>
    </row>
    <row r="112" spans="3:8" ht="12.5">
      <c r="C112" s="11"/>
      <c r="D112" s="315"/>
      <c r="E112" s="315"/>
      <c r="F112" s="11"/>
      <c r="G112" s="11"/>
      <c r="H112" s="11"/>
    </row>
    <row r="113" spans="3:8" ht="12.5">
      <c r="C113" s="11"/>
      <c r="D113" s="315"/>
      <c r="E113" s="315"/>
      <c r="F113" s="11"/>
      <c r="G113" s="11"/>
      <c r="H113" s="11"/>
    </row>
    <row r="114" spans="3:8" ht="12.5">
      <c r="C114" s="11"/>
      <c r="D114" s="315"/>
      <c r="E114" s="315"/>
      <c r="F114" s="11"/>
      <c r="G114" s="11"/>
      <c r="H114" s="11"/>
    </row>
    <row r="115" spans="3:8" ht="12.5">
      <c r="C115" s="11"/>
      <c r="D115" s="315"/>
      <c r="E115" s="315"/>
      <c r="F115" s="11"/>
      <c r="G115" s="11"/>
      <c r="H115" s="11"/>
    </row>
    <row r="116" spans="3:8" ht="12.5">
      <c r="C116" s="11"/>
      <c r="D116" s="315"/>
      <c r="E116" s="315"/>
      <c r="F116" s="11"/>
      <c r="G116" s="11"/>
      <c r="H116" s="11"/>
    </row>
    <row r="117" spans="3:8" ht="12.5">
      <c r="C117" s="11"/>
      <c r="D117" s="315"/>
      <c r="E117" s="315"/>
      <c r="F117" s="11"/>
      <c r="G117" s="11"/>
      <c r="H117" s="11"/>
    </row>
    <row r="118" spans="3:8" ht="12.5">
      <c r="C118" s="11"/>
      <c r="D118" s="315"/>
      <c r="E118" s="315"/>
      <c r="F118" s="11"/>
      <c r="G118" s="11"/>
      <c r="H118" s="11"/>
    </row>
    <row r="119" spans="3:8" ht="12.5">
      <c r="C119" s="11"/>
      <c r="D119" s="315"/>
      <c r="E119" s="315"/>
      <c r="F119" s="11"/>
      <c r="G119" s="11"/>
      <c r="H119" s="11"/>
    </row>
    <row r="120" spans="3:8" ht="12.5">
      <c r="C120" s="11"/>
      <c r="D120" s="315"/>
      <c r="E120" s="315"/>
      <c r="F120" s="11"/>
      <c r="G120" s="11"/>
      <c r="H120" s="11"/>
    </row>
    <row r="121" spans="3:8" ht="12.5">
      <c r="C121" s="11"/>
      <c r="D121" s="315"/>
      <c r="E121" s="315"/>
      <c r="F121" s="11"/>
      <c r="G121" s="11"/>
      <c r="H121" s="11"/>
    </row>
    <row r="122" spans="3:8" ht="12.5">
      <c r="C122" s="11"/>
      <c r="D122" s="315"/>
      <c r="E122" s="315"/>
      <c r="F122" s="11"/>
      <c r="G122" s="11"/>
      <c r="H122" s="11"/>
    </row>
    <row r="123" spans="3:8" ht="12.5">
      <c r="C123" s="11"/>
      <c r="D123" s="315"/>
      <c r="E123" s="315"/>
      <c r="F123" s="11"/>
      <c r="G123" s="11"/>
      <c r="H123" s="11"/>
    </row>
    <row r="124" spans="3:8" ht="12.5">
      <c r="C124" s="11"/>
      <c r="D124" s="315"/>
      <c r="E124" s="315"/>
      <c r="F124" s="11"/>
      <c r="G124" s="11"/>
      <c r="H124" s="11"/>
    </row>
    <row r="125" spans="3:8" ht="12.5">
      <c r="C125" s="11"/>
      <c r="D125" s="315"/>
      <c r="E125" s="315"/>
      <c r="F125" s="11"/>
      <c r="G125" s="11"/>
      <c r="H125" s="11"/>
    </row>
    <row r="126" spans="3:8" ht="12.5">
      <c r="C126" s="11"/>
      <c r="D126" s="315"/>
      <c r="E126" s="315"/>
      <c r="F126" s="11"/>
      <c r="G126" s="11"/>
      <c r="H126" s="11"/>
    </row>
    <row r="127" spans="3:8" ht="12.5">
      <c r="C127" s="11"/>
      <c r="D127" s="315"/>
      <c r="E127" s="315"/>
      <c r="F127" s="11"/>
      <c r="G127" s="11"/>
      <c r="H127" s="11"/>
    </row>
    <row r="128" spans="3:8" ht="12.5">
      <c r="C128" s="11"/>
      <c r="D128" s="315"/>
      <c r="E128" s="315"/>
      <c r="F128" s="11"/>
      <c r="G128" s="11"/>
      <c r="H128" s="11"/>
    </row>
    <row r="129" spans="3:8" ht="12.5">
      <c r="C129" s="11"/>
      <c r="D129" s="315"/>
      <c r="E129" s="315"/>
      <c r="F129" s="11"/>
      <c r="G129" s="11"/>
      <c r="H129" s="11"/>
    </row>
    <row r="130" spans="3:8" ht="12.5">
      <c r="C130" s="11"/>
      <c r="D130" s="315"/>
      <c r="E130" s="315"/>
      <c r="F130" s="11"/>
      <c r="G130" s="11"/>
      <c r="H130" s="11"/>
    </row>
    <row r="131" spans="3:8" ht="12.5">
      <c r="C131" s="11"/>
      <c r="D131" s="315"/>
      <c r="E131" s="315"/>
      <c r="F131" s="11"/>
      <c r="G131" s="11"/>
      <c r="H131" s="11"/>
    </row>
    <row r="132" spans="3:8" ht="12.5">
      <c r="C132" s="11"/>
      <c r="D132" s="315"/>
      <c r="E132" s="315"/>
      <c r="F132" s="11"/>
      <c r="G132" s="11"/>
      <c r="H132" s="11"/>
    </row>
    <row r="133" spans="3:8" ht="12.5">
      <c r="C133" s="11"/>
      <c r="D133" s="315"/>
      <c r="E133" s="315"/>
      <c r="F133" s="11"/>
      <c r="G133" s="11"/>
      <c r="H133" s="11"/>
    </row>
    <row r="134" spans="3:8" ht="12.5">
      <c r="C134" s="11"/>
      <c r="D134" s="315"/>
      <c r="E134" s="315"/>
      <c r="F134" s="11"/>
      <c r="G134" s="11"/>
      <c r="H134" s="11"/>
    </row>
    <row r="135" spans="3:8" ht="12.5">
      <c r="C135" s="11"/>
      <c r="D135" s="315"/>
      <c r="E135" s="315"/>
      <c r="F135" s="11"/>
      <c r="G135" s="11"/>
      <c r="H135" s="11"/>
    </row>
    <row r="136" spans="3:8" ht="12.5">
      <c r="C136" s="11"/>
      <c r="D136" s="315"/>
      <c r="E136" s="315"/>
      <c r="F136" s="11"/>
      <c r="G136" s="11"/>
      <c r="H136" s="11"/>
    </row>
    <row r="137" spans="3:8" ht="12.5">
      <c r="C137" s="11"/>
      <c r="D137" s="315"/>
      <c r="E137" s="315"/>
      <c r="F137" s="11"/>
      <c r="G137" s="11"/>
      <c r="H137" s="11"/>
    </row>
    <row r="138" spans="3:8" ht="12.5">
      <c r="C138" s="11"/>
      <c r="D138" s="315"/>
      <c r="E138" s="315"/>
      <c r="F138" s="11"/>
      <c r="G138" s="11"/>
      <c r="H138" s="11"/>
    </row>
    <row r="139" spans="3:8" ht="12.5">
      <c r="C139" s="11"/>
      <c r="D139" s="315"/>
      <c r="E139" s="315"/>
      <c r="F139" s="11"/>
      <c r="G139" s="11"/>
      <c r="H139" s="11"/>
    </row>
    <row r="140" spans="3:8" ht="12.5">
      <c r="C140" s="11"/>
      <c r="D140" s="315"/>
      <c r="E140" s="315"/>
      <c r="F140" s="11"/>
      <c r="G140" s="11"/>
      <c r="H140" s="11"/>
    </row>
    <row r="141" spans="3:8" ht="12.5">
      <c r="C141" s="11"/>
      <c r="D141" s="315"/>
      <c r="E141" s="315"/>
      <c r="F141" s="11"/>
      <c r="G141" s="11"/>
      <c r="H141" s="11"/>
    </row>
    <row r="142" spans="3:8" ht="12.5">
      <c r="C142" s="11"/>
      <c r="D142" s="315"/>
      <c r="E142" s="315"/>
      <c r="F142" s="11"/>
      <c r="G142" s="11"/>
      <c r="H142" s="11"/>
    </row>
    <row r="143" spans="3:8" ht="12.5">
      <c r="C143" s="11"/>
      <c r="D143" s="315"/>
      <c r="E143" s="315"/>
      <c r="F143" s="11"/>
      <c r="G143" s="11"/>
      <c r="H143" s="11"/>
    </row>
    <row r="144" spans="3:8" ht="12.5">
      <c r="C144" s="11"/>
      <c r="D144" s="315"/>
      <c r="E144" s="315"/>
      <c r="F144" s="11"/>
      <c r="G144" s="11"/>
      <c r="H144" s="11"/>
    </row>
    <row r="145" spans="3:8" ht="12.5">
      <c r="C145" s="11"/>
      <c r="D145" s="315"/>
      <c r="E145" s="315"/>
      <c r="F145" s="11"/>
      <c r="G145" s="11"/>
      <c r="H145" s="11"/>
    </row>
    <row r="146" spans="3:8" ht="12.5">
      <c r="C146" s="11"/>
      <c r="D146" s="315"/>
      <c r="E146" s="315"/>
      <c r="F146" s="11"/>
      <c r="G146" s="11"/>
      <c r="H146" s="11"/>
    </row>
    <row r="147" spans="3:8" ht="12.5">
      <c r="C147" s="11"/>
      <c r="D147" s="315"/>
      <c r="E147" s="315"/>
      <c r="F147" s="11"/>
      <c r="G147" s="11"/>
      <c r="H147" s="11"/>
    </row>
    <row r="148" spans="3:8" ht="12.5">
      <c r="C148" s="11"/>
      <c r="D148" s="315"/>
      <c r="E148" s="315"/>
      <c r="F148" s="11"/>
      <c r="G148" s="11"/>
      <c r="H148" s="11"/>
    </row>
    <row r="149" spans="3:8" ht="12.5">
      <c r="C149" s="11"/>
      <c r="D149" s="315"/>
      <c r="E149" s="315"/>
      <c r="F149" s="11"/>
      <c r="G149" s="11"/>
      <c r="H149" s="11"/>
    </row>
    <row r="150" spans="3:8" ht="12.5">
      <c r="C150" s="11"/>
      <c r="D150" s="315"/>
      <c r="E150" s="315"/>
      <c r="F150" s="11"/>
      <c r="G150" s="11"/>
      <c r="H150" s="11"/>
    </row>
    <row r="151" spans="3:8" ht="12.5">
      <c r="C151" s="11"/>
      <c r="D151" s="315"/>
      <c r="E151" s="315"/>
      <c r="F151" s="11"/>
      <c r="G151" s="11"/>
      <c r="H151" s="11"/>
    </row>
    <row r="152" spans="3:8" ht="12.5">
      <c r="C152" s="11"/>
      <c r="D152" s="315"/>
      <c r="E152" s="315"/>
      <c r="F152" s="11"/>
      <c r="G152" s="11"/>
      <c r="H152" s="11"/>
    </row>
    <row r="153" spans="3:8" ht="12.5">
      <c r="C153" s="11"/>
      <c r="D153" s="315"/>
      <c r="E153" s="315"/>
      <c r="F153" s="11"/>
      <c r="G153" s="11"/>
      <c r="H153" s="11"/>
    </row>
    <row r="154" spans="3:8" ht="12.5">
      <c r="C154" s="11"/>
      <c r="D154" s="315"/>
      <c r="E154" s="315"/>
      <c r="F154" s="11"/>
      <c r="G154" s="11"/>
      <c r="H154" s="11"/>
    </row>
    <row r="155" spans="3:8" ht="12.5">
      <c r="C155" s="11"/>
      <c r="D155" s="315"/>
      <c r="E155" s="315"/>
      <c r="F155" s="11"/>
      <c r="G155" s="11"/>
      <c r="H155" s="11"/>
    </row>
    <row r="156" spans="3:8" ht="12.5">
      <c r="C156" s="11"/>
      <c r="D156" s="315"/>
      <c r="E156" s="315"/>
      <c r="F156" s="11"/>
      <c r="G156" s="11"/>
      <c r="H156" s="11"/>
    </row>
    <row r="157" spans="3:8" ht="12.5">
      <c r="C157" s="11"/>
      <c r="D157" s="315"/>
      <c r="E157" s="315"/>
      <c r="F157" s="11"/>
      <c r="G157" s="11"/>
      <c r="H157" s="11"/>
    </row>
    <row r="158" spans="3:8" ht="12.5">
      <c r="C158" s="11"/>
      <c r="D158" s="315"/>
      <c r="E158" s="315"/>
      <c r="F158" s="11"/>
      <c r="G158" s="11"/>
      <c r="H158" s="11"/>
    </row>
    <row r="159" spans="3:8" ht="12.5">
      <c r="C159" s="11"/>
      <c r="D159" s="315"/>
      <c r="E159" s="315"/>
      <c r="F159" s="11"/>
      <c r="G159" s="11"/>
      <c r="H159" s="11"/>
    </row>
    <row r="160" spans="3:8" ht="12.5">
      <c r="C160" s="11"/>
      <c r="D160" s="315"/>
      <c r="E160" s="315"/>
      <c r="F160" s="11"/>
      <c r="G160" s="11"/>
      <c r="H160" s="11"/>
    </row>
    <row r="161" spans="3:8" ht="12.5">
      <c r="C161" s="11"/>
      <c r="D161" s="315"/>
      <c r="E161" s="315"/>
      <c r="F161" s="11"/>
      <c r="G161" s="11"/>
      <c r="H161" s="11"/>
    </row>
    <row r="162" spans="3:8" ht="12.5">
      <c r="C162" s="11"/>
      <c r="D162" s="315"/>
      <c r="E162" s="315"/>
      <c r="F162" s="11"/>
      <c r="G162" s="11"/>
      <c r="H162" s="11"/>
    </row>
    <row r="163" spans="3:8" ht="12.5">
      <c r="C163" s="11"/>
      <c r="D163" s="315"/>
      <c r="E163" s="315"/>
      <c r="F163" s="11"/>
      <c r="G163" s="11"/>
      <c r="H163" s="11"/>
    </row>
    <row r="164" spans="3:8" ht="12.5">
      <c r="C164" s="11"/>
      <c r="D164" s="315"/>
      <c r="E164" s="315"/>
      <c r="F164" s="11"/>
      <c r="G164" s="11"/>
      <c r="H164" s="11"/>
    </row>
    <row r="165" spans="3:8" ht="12.5">
      <c r="C165" s="11"/>
      <c r="D165" s="315"/>
      <c r="E165" s="315"/>
      <c r="F165" s="11"/>
      <c r="G165" s="11"/>
      <c r="H165" s="11"/>
    </row>
    <row r="166" spans="3:8" ht="12.5">
      <c r="C166" s="11"/>
      <c r="D166" s="315"/>
      <c r="E166" s="315"/>
      <c r="F166" s="11"/>
      <c r="G166" s="11"/>
      <c r="H166" s="11"/>
    </row>
    <row r="167" spans="3:8" ht="12.5">
      <c r="C167" s="11"/>
      <c r="D167" s="315"/>
      <c r="E167" s="315"/>
      <c r="F167" s="11"/>
      <c r="G167" s="11"/>
      <c r="H167" s="11"/>
    </row>
    <row r="168" spans="3:8" ht="12.5">
      <c r="C168" s="11"/>
      <c r="D168" s="315"/>
      <c r="E168" s="315"/>
      <c r="F168" s="11"/>
      <c r="G168" s="11"/>
      <c r="H168" s="11"/>
    </row>
    <row r="169" spans="3:8" ht="12.5">
      <c r="C169" s="11"/>
      <c r="D169" s="315"/>
      <c r="E169" s="315"/>
      <c r="F169" s="11"/>
      <c r="G169" s="11"/>
      <c r="H169" s="11"/>
    </row>
    <row r="170" spans="3:8" ht="12.5">
      <c r="C170" s="11"/>
      <c r="D170" s="315"/>
      <c r="E170" s="315"/>
      <c r="F170" s="11"/>
      <c r="G170" s="11"/>
      <c r="H170" s="11"/>
    </row>
    <row r="171" spans="3:8" ht="12.5">
      <c r="C171" s="11"/>
      <c r="D171" s="315"/>
      <c r="E171" s="315"/>
      <c r="F171" s="11"/>
      <c r="G171" s="11"/>
      <c r="H171" s="11"/>
    </row>
    <row r="172" spans="3:8" ht="12.5">
      <c r="C172" s="11"/>
      <c r="D172" s="315"/>
      <c r="E172" s="315"/>
      <c r="F172" s="11"/>
      <c r="G172" s="11"/>
      <c r="H172" s="11"/>
    </row>
    <row r="173" spans="3:8" ht="12.5">
      <c r="C173" s="11"/>
      <c r="D173" s="315"/>
      <c r="E173" s="315"/>
      <c r="F173" s="11"/>
      <c r="G173" s="11"/>
      <c r="H173" s="11"/>
    </row>
    <row r="174" spans="3:8" ht="12.5">
      <c r="C174" s="11"/>
      <c r="D174" s="315"/>
      <c r="E174" s="315"/>
      <c r="F174" s="11"/>
      <c r="G174" s="11"/>
      <c r="H174" s="11"/>
    </row>
    <row r="175" spans="3:8" ht="12.5">
      <c r="C175" s="11"/>
      <c r="D175" s="315"/>
      <c r="E175" s="315"/>
      <c r="F175" s="11"/>
      <c r="G175" s="11"/>
      <c r="H175" s="11"/>
    </row>
    <row r="176" spans="3:8" ht="12.5">
      <c r="C176" s="11"/>
      <c r="D176" s="315"/>
      <c r="E176" s="315"/>
      <c r="F176" s="11"/>
      <c r="G176" s="11"/>
      <c r="H176" s="11"/>
    </row>
    <row r="177" spans="3:8" ht="12.5">
      <c r="C177" s="11"/>
      <c r="D177" s="315"/>
      <c r="E177" s="315"/>
      <c r="F177" s="11"/>
      <c r="G177" s="11"/>
      <c r="H177" s="11"/>
    </row>
    <row r="178" spans="3:8" ht="12.5">
      <c r="C178" s="11"/>
      <c r="D178" s="315"/>
      <c r="E178" s="315"/>
      <c r="F178" s="11"/>
      <c r="G178" s="11"/>
      <c r="H178" s="11"/>
    </row>
    <row r="179" spans="3:8" ht="12.5">
      <c r="C179" s="11"/>
      <c r="D179" s="315"/>
      <c r="E179" s="315"/>
      <c r="F179" s="11"/>
      <c r="G179" s="11"/>
      <c r="H179" s="11"/>
    </row>
    <row r="180" spans="3:8" ht="12.5">
      <c r="C180" s="11"/>
      <c r="D180" s="315"/>
      <c r="E180" s="315"/>
      <c r="F180" s="11"/>
      <c r="G180" s="11"/>
      <c r="H180" s="11"/>
    </row>
    <row r="181" spans="3:8" ht="12.5">
      <c r="C181" s="11"/>
      <c r="D181" s="315"/>
      <c r="E181" s="315"/>
      <c r="F181" s="11"/>
      <c r="G181" s="11"/>
      <c r="H181" s="11"/>
    </row>
    <row r="182" spans="3:8" ht="12.5">
      <c r="C182" s="11"/>
      <c r="D182" s="315"/>
      <c r="E182" s="315"/>
      <c r="F182" s="11"/>
      <c r="G182" s="11"/>
      <c r="H182" s="11"/>
    </row>
    <row r="183" spans="3:8" ht="12.5">
      <c r="C183" s="11"/>
      <c r="D183" s="315"/>
      <c r="E183" s="315"/>
      <c r="F183" s="11"/>
      <c r="G183" s="11"/>
      <c r="H183" s="11"/>
    </row>
    <row r="184" spans="3:8" ht="12.5">
      <c r="C184" s="11"/>
      <c r="D184" s="315"/>
      <c r="E184" s="315"/>
      <c r="F184" s="11"/>
      <c r="G184" s="11"/>
      <c r="H184" s="11"/>
    </row>
    <row r="185" spans="3:8" ht="12.5">
      <c r="C185" s="11"/>
      <c r="D185" s="315"/>
      <c r="E185" s="315"/>
      <c r="F185" s="11"/>
      <c r="G185" s="11"/>
      <c r="H185" s="11"/>
    </row>
    <row r="186" spans="3:8" ht="12.5">
      <c r="C186" s="11"/>
      <c r="D186" s="315"/>
      <c r="E186" s="315"/>
      <c r="F186" s="11"/>
      <c r="G186" s="11"/>
      <c r="H186" s="11"/>
    </row>
    <row r="187" spans="3:8" ht="12.5">
      <c r="C187" s="11"/>
      <c r="D187" s="315"/>
      <c r="E187" s="315"/>
      <c r="F187" s="11"/>
      <c r="G187" s="11"/>
      <c r="H187" s="11"/>
    </row>
    <row r="188" spans="3:8" ht="12.5">
      <c r="C188" s="11"/>
      <c r="D188" s="315"/>
      <c r="E188" s="315"/>
      <c r="F188" s="11"/>
      <c r="G188" s="11"/>
      <c r="H188" s="11"/>
    </row>
    <row r="189" spans="3:8" ht="12.5">
      <c r="C189" s="11"/>
      <c r="D189" s="315"/>
      <c r="E189" s="315"/>
      <c r="F189" s="11"/>
      <c r="G189" s="11"/>
      <c r="H189" s="11"/>
    </row>
    <row r="190" spans="3:8" ht="12.5">
      <c r="C190" s="11"/>
      <c r="D190" s="315"/>
      <c r="E190" s="315"/>
      <c r="F190" s="11"/>
      <c r="G190" s="11"/>
      <c r="H190" s="11"/>
    </row>
    <row r="191" spans="3:8" ht="12.5">
      <c r="C191" s="11"/>
      <c r="D191" s="315"/>
      <c r="E191" s="315"/>
      <c r="F191" s="11"/>
      <c r="G191" s="11"/>
      <c r="H191" s="11"/>
    </row>
    <row r="192" spans="3:8" ht="12.5">
      <c r="C192" s="11"/>
      <c r="D192" s="315"/>
      <c r="E192" s="315"/>
      <c r="F192" s="11"/>
      <c r="G192" s="11"/>
      <c r="H192" s="11"/>
    </row>
    <row r="193" spans="3:8" ht="12.5">
      <c r="C193" s="11"/>
      <c r="D193" s="315"/>
      <c r="E193" s="315"/>
      <c r="F193" s="11"/>
      <c r="G193" s="11"/>
      <c r="H193" s="11"/>
    </row>
    <row r="194" spans="3:8" ht="12.5">
      <c r="C194" s="11"/>
      <c r="D194" s="315"/>
      <c r="E194" s="315"/>
      <c r="F194" s="11"/>
      <c r="G194" s="11"/>
      <c r="H194" s="11"/>
    </row>
    <row r="195" spans="3:8" ht="12.5">
      <c r="C195" s="11"/>
      <c r="D195" s="315"/>
      <c r="E195" s="315"/>
      <c r="F195" s="11"/>
      <c r="G195" s="11"/>
      <c r="H195" s="11"/>
    </row>
    <row r="196" spans="3:8" ht="12.5">
      <c r="C196" s="11"/>
      <c r="D196" s="315"/>
      <c r="E196" s="315"/>
      <c r="F196" s="11"/>
      <c r="G196" s="11"/>
      <c r="H196" s="11"/>
    </row>
    <row r="197" spans="3:8" ht="12.5">
      <c r="C197" s="11"/>
      <c r="D197" s="315"/>
      <c r="E197" s="315"/>
      <c r="F197" s="11"/>
      <c r="G197" s="11"/>
      <c r="H197" s="11"/>
    </row>
    <row r="198" spans="3:8" ht="12.5">
      <c r="C198" s="11"/>
      <c r="D198" s="315"/>
      <c r="E198" s="315"/>
      <c r="F198" s="11"/>
      <c r="G198" s="11"/>
      <c r="H198" s="11"/>
    </row>
    <row r="199" spans="3:8" ht="12.5">
      <c r="C199" s="11"/>
      <c r="D199" s="315"/>
      <c r="E199" s="315"/>
      <c r="F199" s="11"/>
      <c r="G199" s="11"/>
      <c r="H199" s="11"/>
    </row>
    <row r="200" spans="3:8" ht="12.5">
      <c r="C200" s="11"/>
      <c r="D200" s="315"/>
      <c r="E200" s="315"/>
      <c r="F200" s="11"/>
      <c r="G200" s="11"/>
      <c r="H200" s="11"/>
    </row>
    <row r="201" spans="3:8" ht="12.5">
      <c r="C201" s="11"/>
      <c r="D201" s="315"/>
      <c r="E201" s="315"/>
      <c r="F201" s="11"/>
      <c r="G201" s="11"/>
      <c r="H201" s="11"/>
    </row>
    <row r="202" spans="3:8" ht="12.5">
      <c r="C202" s="11"/>
      <c r="D202" s="315"/>
      <c r="E202" s="315"/>
      <c r="F202" s="11"/>
      <c r="G202" s="11"/>
      <c r="H202" s="11"/>
    </row>
    <row r="203" spans="3:8" ht="12.5">
      <c r="C203" s="11"/>
      <c r="D203" s="315"/>
      <c r="E203" s="315"/>
      <c r="F203" s="11"/>
      <c r="G203" s="11"/>
      <c r="H203" s="11"/>
    </row>
    <row r="204" spans="3:8" ht="12.5">
      <c r="C204" s="11"/>
      <c r="D204" s="315"/>
      <c r="E204" s="315"/>
      <c r="F204" s="11"/>
      <c r="G204" s="11"/>
      <c r="H204" s="11"/>
    </row>
    <row r="205" spans="3:8" ht="12.5">
      <c r="C205" s="11"/>
      <c r="D205" s="315"/>
      <c r="E205" s="315"/>
      <c r="F205" s="11"/>
      <c r="G205" s="11"/>
      <c r="H205" s="11"/>
    </row>
    <row r="206" spans="3:8" ht="12.5">
      <c r="C206" s="11"/>
      <c r="D206" s="315"/>
      <c r="E206" s="315"/>
      <c r="F206" s="11"/>
      <c r="G206" s="11"/>
      <c r="H206" s="11"/>
    </row>
    <row r="207" spans="3:8" ht="12.5">
      <c r="C207" s="11"/>
      <c r="D207" s="315"/>
      <c r="E207" s="315"/>
      <c r="F207" s="11"/>
      <c r="G207" s="11"/>
      <c r="H207" s="11"/>
    </row>
    <row r="208" spans="3:8" ht="12.5">
      <c r="C208" s="11"/>
      <c r="D208" s="315"/>
      <c r="E208" s="315"/>
      <c r="F208" s="11"/>
      <c r="G208" s="11"/>
      <c r="H208" s="11"/>
    </row>
    <row r="209" spans="3:8" ht="12.5">
      <c r="C209" s="11"/>
      <c r="D209" s="315"/>
      <c r="E209" s="315"/>
      <c r="F209" s="11"/>
      <c r="G209" s="11"/>
      <c r="H209" s="11"/>
    </row>
    <row r="210" spans="3:8" ht="12.5">
      <c r="C210" s="11"/>
      <c r="D210" s="315"/>
      <c r="E210" s="315"/>
      <c r="F210" s="11"/>
      <c r="G210" s="11"/>
      <c r="H210" s="11"/>
    </row>
    <row r="211" spans="3:8" ht="12.5">
      <c r="C211" s="11"/>
      <c r="D211" s="315"/>
      <c r="E211" s="315"/>
      <c r="F211" s="11"/>
      <c r="G211" s="11"/>
      <c r="H211" s="11"/>
    </row>
    <row r="212" spans="3:8" ht="12.5">
      <c r="C212" s="11"/>
      <c r="D212" s="315"/>
      <c r="E212" s="315"/>
      <c r="F212" s="11"/>
      <c r="G212" s="11"/>
      <c r="H212" s="11"/>
    </row>
    <row r="213" spans="3:8" ht="12.5">
      <c r="C213" s="11"/>
      <c r="D213" s="315"/>
      <c r="E213" s="315"/>
      <c r="F213" s="11"/>
      <c r="G213" s="11"/>
      <c r="H213" s="11"/>
    </row>
    <row r="214" spans="3:8" ht="12.5">
      <c r="C214" s="11"/>
      <c r="D214" s="315"/>
      <c r="E214" s="315"/>
      <c r="F214" s="11"/>
      <c r="G214" s="11"/>
      <c r="H214" s="11"/>
    </row>
    <row r="215" spans="3:8" ht="12.5">
      <c r="C215" s="11"/>
      <c r="D215" s="315"/>
      <c r="E215" s="315"/>
      <c r="F215" s="11"/>
      <c r="G215" s="11"/>
      <c r="H215" s="11"/>
    </row>
    <row r="216" spans="3:8" ht="12.5">
      <c r="C216" s="11"/>
      <c r="D216" s="315"/>
      <c r="E216" s="315"/>
      <c r="F216" s="11"/>
      <c r="G216" s="11"/>
      <c r="H216" s="11"/>
    </row>
    <row r="217" spans="3:8" ht="12.5">
      <c r="C217" s="11"/>
      <c r="D217" s="315"/>
      <c r="E217" s="315"/>
      <c r="F217" s="11"/>
      <c r="G217" s="11"/>
      <c r="H217" s="11"/>
    </row>
    <row r="218" spans="3:8" ht="12.5">
      <c r="C218" s="11"/>
      <c r="D218" s="315"/>
      <c r="E218" s="315"/>
      <c r="F218" s="11"/>
      <c r="G218" s="11"/>
      <c r="H218" s="11"/>
    </row>
    <row r="219" spans="3:8" ht="12.5">
      <c r="C219" s="11"/>
      <c r="D219" s="315"/>
      <c r="E219" s="315"/>
      <c r="F219" s="11"/>
      <c r="G219" s="11"/>
      <c r="H219" s="11"/>
    </row>
    <row r="220" spans="3:8" ht="12.5">
      <c r="C220" s="11"/>
      <c r="D220" s="315"/>
      <c r="E220" s="315"/>
      <c r="F220" s="11"/>
      <c r="G220" s="11"/>
      <c r="H220" s="11"/>
    </row>
    <row r="221" spans="3:8" ht="12.5">
      <c r="C221" s="11"/>
      <c r="D221" s="315"/>
      <c r="E221" s="315"/>
      <c r="F221" s="11"/>
      <c r="G221" s="11"/>
      <c r="H221" s="11"/>
    </row>
    <row r="222" spans="3:8" ht="12.5">
      <c r="C222" s="11"/>
      <c r="D222" s="315"/>
      <c r="E222" s="315"/>
      <c r="F222" s="11"/>
      <c r="G222" s="11"/>
      <c r="H222" s="11"/>
    </row>
    <row r="223" spans="3:8" ht="12.5">
      <c r="C223" s="11"/>
      <c r="D223" s="315"/>
      <c r="E223" s="315"/>
      <c r="F223" s="11"/>
      <c r="G223" s="11"/>
      <c r="H223" s="11"/>
    </row>
    <row r="224" spans="3:8" ht="12.5">
      <c r="C224" s="11"/>
      <c r="D224" s="315"/>
      <c r="E224" s="315"/>
      <c r="F224" s="11"/>
      <c r="G224" s="11"/>
      <c r="H224" s="11"/>
    </row>
    <row r="225" spans="3:8" ht="12.5">
      <c r="C225" s="11"/>
      <c r="D225" s="315"/>
      <c r="E225" s="315"/>
      <c r="F225" s="11"/>
      <c r="G225" s="11"/>
      <c r="H225" s="11"/>
    </row>
    <row r="226" spans="3:8" ht="12.5">
      <c r="C226" s="11"/>
      <c r="D226" s="315"/>
      <c r="E226" s="315"/>
      <c r="F226" s="11"/>
      <c r="G226" s="11"/>
      <c r="H226" s="11"/>
    </row>
    <row r="227" spans="3:8" ht="12.5">
      <c r="C227" s="11"/>
      <c r="D227" s="315"/>
      <c r="E227" s="315"/>
      <c r="F227" s="11"/>
      <c r="G227" s="11"/>
      <c r="H227" s="11"/>
    </row>
    <row r="228" spans="3:8" ht="12.5">
      <c r="C228" s="11"/>
      <c r="D228" s="315"/>
      <c r="E228" s="315"/>
      <c r="F228" s="11"/>
      <c r="G228" s="11"/>
      <c r="H228" s="11"/>
    </row>
    <row r="229" spans="3:8" ht="12.5">
      <c r="C229" s="11"/>
      <c r="D229" s="315"/>
      <c r="E229" s="315"/>
      <c r="F229" s="11"/>
      <c r="G229" s="11"/>
      <c r="H229" s="11"/>
    </row>
    <row r="230" spans="3:8" ht="12.5">
      <c r="C230" s="11"/>
      <c r="D230" s="315"/>
      <c r="E230" s="315"/>
      <c r="F230" s="11"/>
      <c r="G230" s="11"/>
      <c r="H230" s="11"/>
    </row>
    <row r="231" spans="3:8" ht="12.5">
      <c r="C231" s="11"/>
      <c r="D231" s="315"/>
      <c r="E231" s="315"/>
      <c r="F231" s="11"/>
      <c r="G231" s="11"/>
      <c r="H231" s="11"/>
    </row>
    <row r="232" spans="3:8" ht="12.5">
      <c r="C232" s="11"/>
      <c r="D232" s="315"/>
      <c r="E232" s="315"/>
      <c r="F232" s="11"/>
      <c r="G232" s="11"/>
      <c r="H232" s="11"/>
    </row>
    <row r="233" spans="3:8" ht="12.5">
      <c r="C233" s="11"/>
      <c r="D233" s="315"/>
      <c r="E233" s="315"/>
      <c r="F233" s="11"/>
      <c r="G233" s="11"/>
      <c r="H233" s="11"/>
    </row>
    <row r="234" spans="3:8" ht="12.5">
      <c r="C234" s="11"/>
      <c r="D234" s="315"/>
      <c r="E234" s="315"/>
      <c r="F234" s="11"/>
      <c r="G234" s="11"/>
      <c r="H234" s="11"/>
    </row>
    <row r="235" spans="3:8" ht="12.5">
      <c r="C235" s="11"/>
      <c r="D235" s="315"/>
      <c r="E235" s="315"/>
      <c r="F235" s="11"/>
      <c r="G235" s="11"/>
      <c r="H235" s="11"/>
    </row>
    <row r="236" spans="3:8" ht="12.5">
      <c r="C236" s="11"/>
      <c r="D236" s="315"/>
      <c r="E236" s="315"/>
      <c r="F236" s="11"/>
      <c r="G236" s="11"/>
      <c r="H236" s="11"/>
    </row>
    <row r="237" spans="3:8" ht="12.5">
      <c r="C237" s="11"/>
      <c r="D237" s="315"/>
      <c r="E237" s="315"/>
      <c r="F237" s="11"/>
      <c r="G237" s="11"/>
      <c r="H237" s="11"/>
    </row>
    <row r="238" spans="3:8" ht="12.5">
      <c r="C238" s="11"/>
      <c r="D238" s="315"/>
      <c r="E238" s="315"/>
      <c r="F238" s="11"/>
      <c r="G238" s="11"/>
      <c r="H238" s="11"/>
    </row>
    <row r="239" spans="3:8" ht="12.5">
      <c r="C239" s="11"/>
      <c r="D239" s="315"/>
      <c r="E239" s="315"/>
      <c r="F239" s="11"/>
      <c r="G239" s="11"/>
      <c r="H239" s="11"/>
    </row>
    <row r="240" spans="3:8" ht="12.5">
      <c r="C240" s="11"/>
      <c r="D240" s="315"/>
      <c r="E240" s="315"/>
      <c r="F240" s="11"/>
      <c r="G240" s="11"/>
      <c r="H240" s="11"/>
    </row>
    <row r="241" spans="3:8" ht="12.5">
      <c r="C241" s="11"/>
      <c r="D241" s="315"/>
      <c r="E241" s="315"/>
      <c r="F241" s="11"/>
      <c r="G241" s="11"/>
      <c r="H241" s="11"/>
    </row>
    <row r="242" spans="3:8" ht="12.5">
      <c r="C242" s="11"/>
      <c r="D242" s="315"/>
      <c r="E242" s="315"/>
      <c r="F242" s="11"/>
      <c r="G242" s="11"/>
      <c r="H242" s="11"/>
    </row>
    <row r="243" spans="3:8" ht="12.5">
      <c r="C243" s="11"/>
      <c r="D243" s="315"/>
      <c r="E243" s="315"/>
      <c r="F243" s="11"/>
      <c r="G243" s="11"/>
      <c r="H243" s="11"/>
    </row>
    <row r="244" spans="3:8" ht="12.5">
      <c r="C244" s="11"/>
      <c r="D244" s="315"/>
      <c r="E244" s="315"/>
      <c r="F244" s="11"/>
      <c r="G244" s="11"/>
      <c r="H244" s="11"/>
    </row>
    <row r="245" spans="3:8" ht="12.5">
      <c r="C245" s="11"/>
      <c r="D245" s="315"/>
      <c r="E245" s="315"/>
      <c r="F245" s="11"/>
      <c r="G245" s="11"/>
      <c r="H245" s="11"/>
    </row>
    <row r="246" spans="3:8" ht="12.5">
      <c r="C246" s="11"/>
      <c r="D246" s="315"/>
      <c r="E246" s="315"/>
      <c r="F246" s="11"/>
      <c r="G246" s="11"/>
      <c r="H246" s="11"/>
    </row>
    <row r="247" spans="3:8" ht="12.5">
      <c r="C247" s="11"/>
      <c r="D247" s="315"/>
      <c r="E247" s="315"/>
      <c r="F247" s="11"/>
      <c r="G247" s="11"/>
      <c r="H247" s="11"/>
    </row>
    <row r="248" spans="3:8" ht="12.5">
      <c r="C248" s="11"/>
      <c r="D248" s="315"/>
      <c r="E248" s="315"/>
      <c r="F248" s="11"/>
      <c r="G248" s="11"/>
      <c r="H248" s="11"/>
    </row>
    <row r="249" spans="3:8" ht="12.5">
      <c r="C249" s="11"/>
      <c r="D249" s="315"/>
      <c r="E249" s="315"/>
      <c r="F249" s="11"/>
      <c r="G249" s="11"/>
      <c r="H249" s="11"/>
    </row>
    <row r="250" spans="3:8" ht="12.5">
      <c r="C250" s="11"/>
      <c r="D250" s="315"/>
      <c r="E250" s="315"/>
      <c r="F250" s="11"/>
      <c r="G250" s="11"/>
      <c r="H250" s="11"/>
    </row>
    <row r="251" spans="3:8" ht="12.5">
      <c r="C251" s="11"/>
      <c r="D251" s="315"/>
      <c r="E251" s="315"/>
      <c r="F251" s="11"/>
      <c r="G251" s="11"/>
      <c r="H251" s="11"/>
    </row>
    <row r="252" spans="3:8" ht="12.5">
      <c r="C252" s="11"/>
      <c r="D252" s="315"/>
      <c r="E252" s="315"/>
      <c r="F252" s="11"/>
      <c r="G252" s="11"/>
      <c r="H252" s="11"/>
    </row>
    <row r="253" spans="3:8" ht="12.5">
      <c r="C253" s="11"/>
      <c r="D253" s="315"/>
      <c r="E253" s="315"/>
      <c r="F253" s="11"/>
      <c r="G253" s="11"/>
      <c r="H253" s="11"/>
    </row>
    <row r="254" spans="3:8" ht="12.5">
      <c r="C254" s="11"/>
      <c r="D254" s="315"/>
      <c r="E254" s="315"/>
      <c r="F254" s="11"/>
      <c r="G254" s="11"/>
      <c r="H254" s="11"/>
    </row>
    <row r="255" spans="3:8" ht="12.5">
      <c r="C255" s="11"/>
      <c r="D255" s="315"/>
      <c r="E255" s="315"/>
      <c r="F255" s="11"/>
      <c r="G255" s="11"/>
      <c r="H255" s="11"/>
    </row>
    <row r="256" spans="3:8" ht="12.5">
      <c r="C256" s="11"/>
      <c r="D256" s="315"/>
      <c r="E256" s="315"/>
      <c r="F256" s="11"/>
      <c r="G256" s="11"/>
      <c r="H256" s="11"/>
    </row>
    <row r="257" spans="3:8" ht="12.5">
      <c r="C257" s="11"/>
      <c r="D257" s="315"/>
      <c r="E257" s="315"/>
      <c r="F257" s="11"/>
      <c r="G257" s="11"/>
      <c r="H257" s="11"/>
    </row>
    <row r="258" spans="3:8" ht="12.5">
      <c r="C258" s="11"/>
      <c r="D258" s="315"/>
      <c r="E258" s="315"/>
      <c r="F258" s="11"/>
      <c r="G258" s="11"/>
      <c r="H258" s="11"/>
    </row>
    <row r="259" spans="3:8" ht="12.5">
      <c r="C259" s="11"/>
      <c r="D259" s="315"/>
      <c r="E259" s="315"/>
      <c r="F259" s="11"/>
      <c r="G259" s="11"/>
      <c r="H259" s="11"/>
    </row>
    <row r="260" spans="3:8" ht="12.5">
      <c r="C260" s="11"/>
      <c r="D260" s="315"/>
      <c r="E260" s="315"/>
      <c r="F260" s="11"/>
      <c r="G260" s="11"/>
      <c r="H260" s="11"/>
    </row>
    <row r="261" spans="3:8" ht="12.5">
      <c r="C261" s="11"/>
      <c r="D261" s="315"/>
      <c r="E261" s="315"/>
      <c r="F261" s="11"/>
      <c r="G261" s="11"/>
      <c r="H261" s="11"/>
    </row>
    <row r="262" spans="3:8" ht="12.5">
      <c r="C262" s="11"/>
      <c r="D262" s="315"/>
      <c r="E262" s="315"/>
      <c r="F262" s="11"/>
      <c r="G262" s="11"/>
      <c r="H262" s="11"/>
    </row>
    <row r="263" spans="3:8" ht="12.5">
      <c r="C263" s="11"/>
      <c r="D263" s="315"/>
      <c r="E263" s="315"/>
      <c r="F263" s="11"/>
      <c r="G263" s="11"/>
      <c r="H263" s="11"/>
    </row>
    <row r="264" spans="3:8" ht="12.5">
      <c r="C264" s="11"/>
      <c r="D264" s="315"/>
      <c r="E264" s="315"/>
      <c r="F264" s="11"/>
      <c r="G264" s="11"/>
      <c r="H264" s="11"/>
    </row>
    <row r="265" spans="3:8" ht="12.5">
      <c r="C265" s="11"/>
      <c r="D265" s="315"/>
      <c r="E265" s="315"/>
      <c r="F265" s="11"/>
      <c r="G265" s="11"/>
      <c r="H265" s="11"/>
    </row>
    <row r="266" spans="3:8" ht="12.5">
      <c r="C266" s="11"/>
      <c r="D266" s="315"/>
      <c r="E266" s="315"/>
      <c r="F266" s="11"/>
      <c r="G266" s="11"/>
      <c r="H266" s="11"/>
    </row>
    <row r="267" spans="3:8" ht="12.5">
      <c r="C267" s="11"/>
      <c r="D267" s="315"/>
      <c r="E267" s="315"/>
      <c r="F267" s="11"/>
      <c r="G267" s="11"/>
      <c r="H267" s="11"/>
    </row>
    <row r="268" spans="3:8" ht="12.5">
      <c r="C268" s="11"/>
      <c r="D268" s="315"/>
      <c r="E268" s="315"/>
      <c r="F268" s="11"/>
      <c r="G268" s="11"/>
      <c r="H268" s="11"/>
    </row>
    <row r="269" spans="3:8" ht="12.5">
      <c r="C269" s="11"/>
      <c r="D269" s="315"/>
      <c r="E269" s="315"/>
      <c r="F269" s="11"/>
      <c r="G269" s="11"/>
      <c r="H269" s="11"/>
    </row>
    <row r="270" spans="3:8" ht="12.5">
      <c r="C270" s="11"/>
      <c r="D270" s="315"/>
      <c r="E270" s="315"/>
      <c r="F270" s="11"/>
      <c r="G270" s="11"/>
      <c r="H270" s="11"/>
    </row>
    <row r="271" spans="3:8" ht="12.5">
      <c r="C271" s="11"/>
      <c r="D271" s="315"/>
      <c r="E271" s="315"/>
      <c r="F271" s="11"/>
      <c r="G271" s="11"/>
      <c r="H271" s="11"/>
    </row>
    <row r="272" spans="3:8" ht="12.5">
      <c r="C272" s="11"/>
      <c r="D272" s="315"/>
      <c r="E272" s="315"/>
      <c r="F272" s="11"/>
      <c r="G272" s="11"/>
      <c r="H272" s="11"/>
    </row>
    <row r="273" spans="3:8" ht="12.5">
      <c r="C273" s="11"/>
      <c r="D273" s="315"/>
      <c r="E273" s="315"/>
      <c r="F273" s="11"/>
      <c r="G273" s="11"/>
      <c r="H273" s="11"/>
    </row>
    <row r="274" spans="3:8" ht="12.5">
      <c r="C274" s="11"/>
      <c r="D274" s="315"/>
      <c r="E274" s="315"/>
      <c r="F274" s="11"/>
      <c r="G274" s="11"/>
      <c r="H274" s="11"/>
    </row>
    <row r="275" spans="3:8" ht="12.5">
      <c r="C275" s="11"/>
      <c r="D275" s="315"/>
      <c r="E275" s="315"/>
      <c r="F275" s="11"/>
      <c r="G275" s="11"/>
      <c r="H275" s="11"/>
    </row>
    <row r="276" spans="3:8" ht="12.5">
      <c r="C276" s="11"/>
      <c r="D276" s="315"/>
      <c r="E276" s="315"/>
      <c r="F276" s="11"/>
      <c r="G276" s="11"/>
      <c r="H276" s="11"/>
    </row>
    <row r="277" spans="3:8" ht="12.5">
      <c r="C277" s="11"/>
      <c r="D277" s="315"/>
      <c r="E277" s="315"/>
      <c r="F277" s="11"/>
      <c r="G277" s="11"/>
      <c r="H277" s="11"/>
    </row>
    <row r="278" spans="3:8" ht="12.5">
      <c r="C278" s="11"/>
      <c r="D278" s="315"/>
      <c r="E278" s="315"/>
      <c r="F278" s="11"/>
      <c r="G278" s="11"/>
      <c r="H278" s="11"/>
    </row>
    <row r="279" spans="3:8" ht="12.5">
      <c r="C279" s="11"/>
      <c r="D279" s="315"/>
      <c r="E279" s="315"/>
      <c r="F279" s="11"/>
      <c r="G279" s="11"/>
      <c r="H279" s="11"/>
    </row>
    <row r="280" spans="3:8" ht="12.5">
      <c r="C280" s="11"/>
      <c r="D280" s="315"/>
      <c r="E280" s="315"/>
      <c r="F280" s="11"/>
      <c r="G280" s="11"/>
      <c r="H280" s="11"/>
    </row>
    <row r="281" spans="3:8" ht="12.5">
      <c r="C281" s="11"/>
      <c r="D281" s="315"/>
      <c r="E281" s="315"/>
      <c r="F281" s="11"/>
      <c r="G281" s="11"/>
      <c r="H281" s="11"/>
    </row>
    <row r="282" spans="3:8" ht="12.5">
      <c r="C282" s="11"/>
      <c r="D282" s="315"/>
      <c r="E282" s="315"/>
      <c r="F282" s="11"/>
      <c r="G282" s="11"/>
      <c r="H282" s="11"/>
    </row>
    <row r="283" spans="3:8" ht="12.5">
      <c r="C283" s="11"/>
      <c r="D283" s="315"/>
      <c r="E283" s="315"/>
      <c r="F283" s="11"/>
      <c r="G283" s="11"/>
      <c r="H283" s="11"/>
    </row>
    <row r="284" spans="3:8" ht="12.5">
      <c r="C284" s="11"/>
      <c r="D284" s="315"/>
      <c r="E284" s="315"/>
      <c r="F284" s="11"/>
      <c r="G284" s="11"/>
      <c r="H284" s="11"/>
    </row>
    <row r="285" spans="3:8" ht="12.5">
      <c r="C285" s="11"/>
      <c r="D285" s="315"/>
      <c r="E285" s="315"/>
      <c r="F285" s="11"/>
      <c r="G285" s="11"/>
      <c r="H285" s="11"/>
    </row>
    <row r="286" spans="3:8" ht="12.5">
      <c r="C286" s="11"/>
      <c r="D286" s="315"/>
      <c r="E286" s="315"/>
      <c r="F286" s="11"/>
      <c r="G286" s="11"/>
      <c r="H286" s="11"/>
    </row>
    <row r="287" spans="3:8" ht="12.5">
      <c r="C287" s="11"/>
      <c r="D287" s="315"/>
      <c r="E287" s="315"/>
      <c r="F287" s="11"/>
      <c r="G287" s="11"/>
      <c r="H287" s="11"/>
    </row>
    <row r="288" spans="3:8" ht="12.5">
      <c r="C288" s="11"/>
      <c r="D288" s="315"/>
      <c r="E288" s="315"/>
      <c r="F288" s="11"/>
      <c r="G288" s="11"/>
      <c r="H288" s="11"/>
    </row>
    <row r="289" spans="3:8" ht="12.5">
      <c r="C289" s="11"/>
      <c r="D289" s="315"/>
      <c r="E289" s="315"/>
      <c r="F289" s="11"/>
      <c r="G289" s="11"/>
      <c r="H289" s="11"/>
    </row>
    <row r="290" spans="3:8" ht="12.5">
      <c r="C290" s="11"/>
      <c r="D290" s="315"/>
      <c r="E290" s="315"/>
      <c r="F290" s="11"/>
      <c r="G290" s="11"/>
      <c r="H290" s="11"/>
    </row>
    <row r="291" spans="3:8" ht="12.5">
      <c r="C291" s="11"/>
      <c r="D291" s="315"/>
      <c r="E291" s="315"/>
      <c r="F291" s="11"/>
      <c r="G291" s="11"/>
      <c r="H291" s="11"/>
    </row>
    <row r="292" spans="3:8" ht="12.5">
      <c r="C292" s="11"/>
      <c r="D292" s="315"/>
      <c r="E292" s="315"/>
      <c r="F292" s="11"/>
      <c r="G292" s="11"/>
      <c r="H292" s="11"/>
    </row>
    <row r="293" spans="3:8" ht="12.5">
      <c r="C293" s="11"/>
      <c r="D293" s="315"/>
      <c r="E293" s="315"/>
      <c r="F293" s="11"/>
      <c r="G293" s="11"/>
      <c r="H293" s="11"/>
    </row>
    <row r="294" spans="3:8" ht="12.5">
      <c r="C294" s="11"/>
      <c r="D294" s="315"/>
      <c r="E294" s="315"/>
      <c r="F294" s="11"/>
      <c r="G294" s="11"/>
      <c r="H294" s="11"/>
    </row>
    <row r="295" spans="3:8" ht="12.5">
      <c r="C295" s="11"/>
      <c r="D295" s="315"/>
      <c r="E295" s="315"/>
      <c r="F295" s="11"/>
      <c r="G295" s="11"/>
      <c r="H295" s="11"/>
    </row>
    <row r="296" spans="3:8" ht="12.5">
      <c r="C296" s="11"/>
      <c r="D296" s="315"/>
      <c r="E296" s="315"/>
      <c r="F296" s="11"/>
      <c r="G296" s="11"/>
      <c r="H296" s="11"/>
    </row>
    <row r="297" spans="3:8" ht="12.5">
      <c r="C297" s="11"/>
      <c r="D297" s="315"/>
      <c r="E297" s="315"/>
      <c r="F297" s="11"/>
      <c r="G297" s="11"/>
      <c r="H297" s="11"/>
    </row>
    <row r="298" spans="3:8" ht="12.5">
      <c r="C298" s="11"/>
      <c r="D298" s="315"/>
      <c r="E298" s="315"/>
      <c r="F298" s="11"/>
      <c r="G298" s="11"/>
      <c r="H298" s="11"/>
    </row>
    <row r="299" spans="3:8" ht="12.5">
      <c r="C299" s="11"/>
      <c r="D299" s="315"/>
      <c r="E299" s="315"/>
      <c r="F299" s="11"/>
      <c r="G299" s="11"/>
      <c r="H299" s="11"/>
    </row>
    <row r="300" spans="3:8" ht="12.5">
      <c r="C300" s="11"/>
      <c r="D300" s="315"/>
      <c r="E300" s="315"/>
      <c r="F300" s="11"/>
      <c r="G300" s="11"/>
      <c r="H300" s="11"/>
    </row>
    <row r="301" spans="3:8" ht="12.5">
      <c r="C301" s="11"/>
      <c r="D301" s="315"/>
      <c r="E301" s="315"/>
      <c r="F301" s="11"/>
      <c r="G301" s="11"/>
      <c r="H301" s="11"/>
    </row>
    <row r="302" spans="3:8" ht="12.5">
      <c r="C302" s="11"/>
      <c r="D302" s="315"/>
      <c r="E302" s="315"/>
      <c r="F302" s="11"/>
      <c r="G302" s="11"/>
      <c r="H302" s="11"/>
    </row>
    <row r="303" spans="3:8" ht="12.5">
      <c r="C303" s="11"/>
      <c r="D303" s="315"/>
      <c r="E303" s="315"/>
      <c r="F303" s="11"/>
      <c r="G303" s="11"/>
      <c r="H303" s="11"/>
    </row>
    <row r="304" spans="3:8" ht="12.5">
      <c r="C304" s="11"/>
      <c r="D304" s="315"/>
      <c r="E304" s="315"/>
      <c r="F304" s="11"/>
      <c r="G304" s="11"/>
      <c r="H304" s="11"/>
    </row>
    <row r="305" spans="3:8" ht="12.5">
      <c r="C305" s="11"/>
      <c r="D305" s="315"/>
      <c r="E305" s="315"/>
      <c r="F305" s="11"/>
      <c r="G305" s="11"/>
      <c r="H305" s="11"/>
    </row>
    <row r="306" spans="3:8" ht="12.5">
      <c r="C306" s="11"/>
      <c r="D306" s="315"/>
      <c r="E306" s="315"/>
      <c r="F306" s="11"/>
      <c r="G306" s="11"/>
      <c r="H306" s="11"/>
    </row>
    <row r="307" spans="3:8" ht="12.5">
      <c r="C307" s="11"/>
      <c r="D307" s="315"/>
      <c r="E307" s="315"/>
      <c r="F307" s="11"/>
      <c r="G307" s="11"/>
      <c r="H307" s="11"/>
    </row>
    <row r="308" spans="3:8" ht="12.5">
      <c r="C308" s="11"/>
      <c r="D308" s="315"/>
      <c r="E308" s="315"/>
      <c r="F308" s="11"/>
      <c r="G308" s="11"/>
      <c r="H308" s="11"/>
    </row>
    <row r="309" spans="3:8" ht="12.5">
      <c r="C309" s="11"/>
      <c r="D309" s="315"/>
      <c r="E309" s="315"/>
      <c r="F309" s="11"/>
      <c r="G309" s="11"/>
      <c r="H309" s="11"/>
    </row>
    <row r="310" spans="3:8" ht="12.5">
      <c r="C310" s="11"/>
      <c r="D310" s="315"/>
      <c r="E310" s="315"/>
      <c r="F310" s="11"/>
      <c r="G310" s="11"/>
      <c r="H310" s="11"/>
    </row>
    <row r="311" spans="3:8" ht="12.5">
      <c r="C311" s="11"/>
      <c r="D311" s="315"/>
      <c r="E311" s="315"/>
      <c r="F311" s="11"/>
      <c r="G311" s="11"/>
      <c r="H311" s="11"/>
    </row>
    <row r="312" spans="3:8" ht="12.5">
      <c r="C312" s="11"/>
      <c r="D312" s="315"/>
      <c r="E312" s="315"/>
      <c r="F312" s="11"/>
      <c r="G312" s="11"/>
      <c r="H312" s="11"/>
    </row>
    <row r="313" spans="3:8" ht="12.5">
      <c r="C313" s="11"/>
      <c r="D313" s="315"/>
      <c r="E313" s="315"/>
      <c r="F313" s="11"/>
      <c r="G313" s="11"/>
      <c r="H313" s="11"/>
    </row>
    <row r="314" spans="3:8" ht="12.5">
      <c r="C314" s="11"/>
      <c r="D314" s="315"/>
      <c r="E314" s="315"/>
      <c r="F314" s="11"/>
      <c r="G314" s="11"/>
      <c r="H314" s="11"/>
    </row>
    <row r="315" spans="3:8" ht="12.5">
      <c r="C315" s="11"/>
      <c r="D315" s="315"/>
      <c r="E315" s="315"/>
      <c r="F315" s="11"/>
      <c r="G315" s="11"/>
      <c r="H315" s="11"/>
    </row>
    <row r="316" spans="3:8" ht="12.5">
      <c r="C316" s="11"/>
      <c r="D316" s="315"/>
      <c r="E316" s="315"/>
      <c r="F316" s="11"/>
      <c r="G316" s="11"/>
      <c r="H316" s="11"/>
    </row>
    <row r="317" spans="3:8" ht="12.5">
      <c r="C317" s="11"/>
      <c r="D317" s="315"/>
      <c r="E317" s="315"/>
      <c r="F317" s="11"/>
      <c r="G317" s="11"/>
      <c r="H317" s="11"/>
    </row>
    <row r="318" spans="3:8" ht="12.5">
      <c r="C318" s="11"/>
      <c r="D318" s="315"/>
      <c r="E318" s="315"/>
      <c r="F318" s="11"/>
      <c r="G318" s="11"/>
      <c r="H318" s="11"/>
    </row>
    <row r="319" spans="3:8" ht="12.5">
      <c r="C319" s="11"/>
      <c r="D319" s="315"/>
      <c r="E319" s="315"/>
      <c r="F319" s="11"/>
      <c r="G319" s="11"/>
      <c r="H319" s="11"/>
    </row>
    <row r="320" spans="3:8" ht="12.5">
      <c r="C320" s="11"/>
      <c r="D320" s="315"/>
      <c r="E320" s="315"/>
      <c r="F320" s="11"/>
      <c r="G320" s="11"/>
      <c r="H320" s="11"/>
    </row>
    <row r="321" spans="3:8" ht="12.5">
      <c r="C321" s="11"/>
      <c r="D321" s="315"/>
      <c r="E321" s="315"/>
      <c r="F321" s="11"/>
      <c r="G321" s="11"/>
      <c r="H321" s="11"/>
    </row>
    <row r="322" spans="3:8" ht="12.5">
      <c r="C322" s="11"/>
      <c r="D322" s="315"/>
      <c r="E322" s="315"/>
      <c r="F322" s="11"/>
      <c r="G322" s="11"/>
      <c r="H322" s="11"/>
    </row>
    <row r="323" spans="3:8" ht="12.5">
      <c r="C323" s="11"/>
      <c r="D323" s="315"/>
      <c r="E323" s="315"/>
      <c r="F323" s="11"/>
      <c r="G323" s="11"/>
      <c r="H323" s="11"/>
    </row>
    <row r="324" spans="3:8" ht="12.5">
      <c r="C324" s="11"/>
      <c r="D324" s="315"/>
      <c r="E324" s="315"/>
      <c r="F324" s="11"/>
      <c r="G324" s="11"/>
      <c r="H324" s="11"/>
    </row>
    <row r="325" spans="3:8" ht="12.5">
      <c r="C325" s="11"/>
      <c r="D325" s="315"/>
      <c r="E325" s="315"/>
      <c r="F325" s="11"/>
      <c r="G325" s="11"/>
      <c r="H325" s="11"/>
    </row>
    <row r="326" spans="3:8" ht="12.5">
      <c r="C326" s="11"/>
      <c r="D326" s="315"/>
      <c r="E326" s="315"/>
      <c r="F326" s="11"/>
      <c r="G326" s="11"/>
      <c r="H326" s="11"/>
    </row>
    <row r="327" spans="3:8" ht="12.5">
      <c r="C327" s="11"/>
      <c r="D327" s="315"/>
      <c r="E327" s="315"/>
      <c r="F327" s="11"/>
      <c r="G327" s="11"/>
      <c r="H327" s="11"/>
    </row>
    <row r="328" spans="3:8" ht="12.5">
      <c r="C328" s="11"/>
      <c r="D328" s="315"/>
      <c r="E328" s="315"/>
      <c r="F328" s="11"/>
      <c r="G328" s="11"/>
      <c r="H328" s="11"/>
    </row>
    <row r="329" spans="3:8" ht="12.5">
      <c r="C329" s="11"/>
      <c r="D329" s="315"/>
      <c r="E329" s="315"/>
      <c r="F329" s="11"/>
      <c r="G329" s="11"/>
      <c r="H329" s="11"/>
    </row>
    <row r="330" spans="3:8" ht="12.5">
      <c r="C330" s="11"/>
      <c r="D330" s="315"/>
      <c r="E330" s="315"/>
      <c r="F330" s="11"/>
      <c r="G330" s="11"/>
      <c r="H330" s="11"/>
    </row>
    <row r="331" spans="3:8" ht="12.5">
      <c r="C331" s="11"/>
      <c r="D331" s="315"/>
      <c r="E331" s="315"/>
      <c r="F331" s="11"/>
      <c r="G331" s="11"/>
      <c r="H331" s="11"/>
    </row>
    <row r="332" spans="3:8" ht="12.5">
      <c r="C332" s="11"/>
      <c r="D332" s="315"/>
      <c r="E332" s="315"/>
      <c r="F332" s="11"/>
      <c r="G332" s="11"/>
      <c r="H332" s="11"/>
    </row>
    <row r="333" spans="3:8" ht="12.5">
      <c r="C333" s="11"/>
      <c r="D333" s="315"/>
      <c r="E333" s="315"/>
      <c r="F333" s="11"/>
      <c r="G333" s="11"/>
      <c r="H333" s="11"/>
    </row>
    <row r="334" spans="3:8" ht="12.5">
      <c r="C334" s="11"/>
      <c r="D334" s="315"/>
      <c r="E334" s="315"/>
      <c r="F334" s="11"/>
      <c r="G334" s="11"/>
      <c r="H334" s="11"/>
    </row>
    <row r="335" spans="3:8" ht="12.5">
      <c r="C335" s="11"/>
      <c r="D335" s="315"/>
      <c r="E335" s="315"/>
      <c r="F335" s="11"/>
      <c r="G335" s="11"/>
      <c r="H335" s="11"/>
    </row>
    <row r="336" spans="3:8" ht="12.5">
      <c r="C336" s="11"/>
      <c r="D336" s="315"/>
      <c r="E336" s="315"/>
      <c r="F336" s="11"/>
      <c r="G336" s="11"/>
      <c r="H336" s="11"/>
    </row>
    <row r="337" spans="3:8" ht="12.5">
      <c r="C337" s="11"/>
      <c r="D337" s="315"/>
      <c r="E337" s="315"/>
      <c r="F337" s="11"/>
      <c r="G337" s="11"/>
      <c r="H337" s="11"/>
    </row>
    <row r="338" spans="3:8" ht="12.5">
      <c r="C338" s="11"/>
      <c r="D338" s="315"/>
      <c r="E338" s="315"/>
      <c r="F338" s="11"/>
      <c r="G338" s="11"/>
      <c r="H338" s="11"/>
    </row>
    <row r="339" spans="3:8" ht="12.5">
      <c r="C339" s="11"/>
      <c r="D339" s="315"/>
      <c r="E339" s="315"/>
      <c r="F339" s="11"/>
      <c r="G339" s="11"/>
      <c r="H339" s="11"/>
    </row>
    <row r="340" spans="3:8" ht="12.5">
      <c r="C340" s="11"/>
      <c r="D340" s="315"/>
      <c r="E340" s="315"/>
      <c r="F340" s="11"/>
      <c r="G340" s="11"/>
      <c r="H340" s="11"/>
    </row>
    <row r="341" spans="3:8" ht="12.5">
      <c r="C341" s="11"/>
      <c r="D341" s="315"/>
      <c r="E341" s="315"/>
      <c r="F341" s="11"/>
      <c r="G341" s="11"/>
      <c r="H341" s="11"/>
    </row>
    <row r="342" spans="3:8" ht="12.5">
      <c r="C342" s="11"/>
      <c r="D342" s="315"/>
      <c r="E342" s="315"/>
      <c r="F342" s="11"/>
      <c r="G342" s="11"/>
      <c r="H342" s="11"/>
    </row>
    <row r="343" spans="3:8" ht="12.5">
      <c r="C343" s="11"/>
      <c r="D343" s="315"/>
      <c r="E343" s="315"/>
      <c r="F343" s="11"/>
      <c r="G343" s="11"/>
      <c r="H343" s="11"/>
    </row>
    <row r="344" spans="3:8" ht="12.5">
      <c r="C344" s="11"/>
      <c r="D344" s="315"/>
      <c r="E344" s="315"/>
      <c r="F344" s="11"/>
      <c r="G344" s="11"/>
      <c r="H344" s="11"/>
    </row>
    <row r="345" spans="3:8" ht="12.5">
      <c r="C345" s="11"/>
      <c r="D345" s="315"/>
      <c r="E345" s="315"/>
      <c r="F345" s="11"/>
      <c r="G345" s="11"/>
      <c r="H345" s="11"/>
    </row>
    <row r="346" spans="3:8" ht="12.5">
      <c r="C346" s="11"/>
      <c r="D346" s="315"/>
      <c r="E346" s="315"/>
      <c r="F346" s="11"/>
      <c r="G346" s="11"/>
      <c r="H346" s="11"/>
    </row>
    <row r="347" spans="3:8" ht="12.5">
      <c r="C347" s="11"/>
      <c r="D347" s="315"/>
      <c r="E347" s="315"/>
      <c r="F347" s="11"/>
      <c r="G347" s="11"/>
      <c r="H347" s="11"/>
    </row>
    <row r="348" spans="3:8" ht="12.5">
      <c r="C348" s="11"/>
      <c r="D348" s="315"/>
      <c r="E348" s="315"/>
      <c r="F348" s="11"/>
      <c r="G348" s="11"/>
      <c r="H348" s="11"/>
    </row>
    <row r="349" spans="3:8" ht="12.5">
      <c r="C349" s="11"/>
      <c r="D349" s="315"/>
      <c r="E349" s="315"/>
      <c r="F349" s="11"/>
      <c r="G349" s="11"/>
      <c r="H349" s="11"/>
    </row>
    <row r="350" spans="3:8" ht="12.5">
      <c r="C350" s="11"/>
      <c r="D350" s="315"/>
      <c r="E350" s="315"/>
      <c r="F350" s="11"/>
      <c r="G350" s="11"/>
      <c r="H350" s="11"/>
    </row>
    <row r="351" spans="3:8" ht="12.5">
      <c r="C351" s="11"/>
      <c r="D351" s="315"/>
      <c r="E351" s="315"/>
      <c r="F351" s="11"/>
      <c r="G351" s="11"/>
      <c r="H351" s="11"/>
    </row>
    <row r="352" spans="3:8" ht="12.5">
      <c r="C352" s="11"/>
      <c r="D352" s="315"/>
      <c r="E352" s="315"/>
      <c r="F352" s="11"/>
      <c r="G352" s="11"/>
      <c r="H352" s="11"/>
    </row>
    <row r="353" spans="3:8" ht="12.5">
      <c r="C353" s="11"/>
      <c r="D353" s="315"/>
      <c r="E353" s="315"/>
      <c r="F353" s="11"/>
      <c r="G353" s="11"/>
      <c r="H353" s="11"/>
    </row>
    <row r="354" spans="3:8" ht="12.5">
      <c r="C354" s="11"/>
      <c r="D354" s="315"/>
      <c r="E354" s="315"/>
      <c r="F354" s="11"/>
      <c r="G354" s="11"/>
      <c r="H354" s="11"/>
    </row>
    <row r="355" spans="3:8" ht="12.5">
      <c r="C355" s="11"/>
      <c r="D355" s="315"/>
      <c r="E355" s="315"/>
      <c r="F355" s="11"/>
      <c r="G355" s="11"/>
      <c r="H355" s="11"/>
    </row>
    <row r="356" spans="3:8" ht="12.5">
      <c r="C356" s="11"/>
      <c r="D356" s="315"/>
      <c r="E356" s="315"/>
      <c r="F356" s="11"/>
      <c r="G356" s="11"/>
      <c r="H356" s="11"/>
    </row>
    <row r="357" spans="3:8" ht="12.5">
      <c r="C357" s="11"/>
      <c r="D357" s="315"/>
      <c r="E357" s="315"/>
      <c r="F357" s="11"/>
      <c r="G357" s="11"/>
      <c r="H357" s="11"/>
    </row>
    <row r="358" spans="3:8" ht="12.5">
      <c r="C358" s="11"/>
      <c r="D358" s="315"/>
      <c r="E358" s="315"/>
      <c r="F358" s="11"/>
      <c r="G358" s="11"/>
      <c r="H358" s="11"/>
    </row>
    <row r="359" spans="3:8" ht="12.5">
      <c r="C359" s="11"/>
      <c r="D359" s="315"/>
      <c r="E359" s="315"/>
      <c r="F359" s="11"/>
      <c r="G359" s="11"/>
      <c r="H359" s="11"/>
    </row>
    <row r="360" spans="3:8" ht="12.5">
      <c r="C360" s="11"/>
      <c r="D360" s="315"/>
      <c r="E360" s="315"/>
      <c r="F360" s="11"/>
      <c r="G360" s="11"/>
      <c r="H360" s="11"/>
    </row>
    <row r="361" spans="3:8" ht="12.5">
      <c r="C361" s="11"/>
      <c r="D361" s="315"/>
      <c r="E361" s="315"/>
      <c r="F361" s="11"/>
      <c r="G361" s="11"/>
      <c r="H361" s="11"/>
    </row>
    <row r="362" spans="3:8" ht="12.5">
      <c r="C362" s="11"/>
      <c r="D362" s="315"/>
      <c r="E362" s="315"/>
      <c r="F362" s="11"/>
      <c r="G362" s="11"/>
      <c r="H362" s="11"/>
    </row>
    <row r="363" spans="3:8" ht="12.5">
      <c r="C363" s="11"/>
      <c r="D363" s="315"/>
      <c r="E363" s="315"/>
      <c r="F363" s="11"/>
      <c r="G363" s="11"/>
      <c r="H363" s="11"/>
    </row>
    <row r="364" spans="3:8" ht="12.5">
      <c r="C364" s="11"/>
      <c r="D364" s="315"/>
      <c r="E364" s="315"/>
      <c r="F364" s="11"/>
      <c r="G364" s="11"/>
      <c r="H364" s="11"/>
    </row>
    <row r="365" spans="3:8" ht="12.5">
      <c r="C365" s="11"/>
      <c r="D365" s="315"/>
      <c r="E365" s="315"/>
      <c r="F365" s="11"/>
      <c r="G365" s="11"/>
      <c r="H365" s="11"/>
    </row>
    <row r="366" spans="3:8" ht="12.5">
      <c r="C366" s="11"/>
      <c r="D366" s="315"/>
      <c r="E366" s="315"/>
      <c r="F366" s="11"/>
      <c r="G366" s="11"/>
      <c r="H366" s="11"/>
    </row>
    <row r="367" spans="3:8" ht="12.5">
      <c r="C367" s="11"/>
      <c r="D367" s="315"/>
      <c r="E367" s="315"/>
      <c r="F367" s="11"/>
      <c r="G367" s="11"/>
      <c r="H367" s="11"/>
    </row>
    <row r="368" spans="3:8" ht="12.5">
      <c r="C368" s="11"/>
      <c r="D368" s="315"/>
      <c r="E368" s="315"/>
      <c r="F368" s="11"/>
      <c r="G368" s="11"/>
      <c r="H368" s="11"/>
    </row>
    <row r="369" spans="3:8" ht="12.5">
      <c r="C369" s="11"/>
      <c r="D369" s="315"/>
      <c r="E369" s="315"/>
      <c r="F369" s="11"/>
      <c r="G369" s="11"/>
      <c r="H369" s="11"/>
    </row>
    <row r="370" spans="3:8" ht="12.5">
      <c r="C370" s="11"/>
      <c r="D370" s="315"/>
      <c r="E370" s="315"/>
      <c r="F370" s="11"/>
      <c r="G370" s="11"/>
      <c r="H370" s="11"/>
    </row>
    <row r="371" spans="3:8" ht="12.5">
      <c r="C371" s="11"/>
      <c r="D371" s="315"/>
      <c r="E371" s="315"/>
      <c r="F371" s="11"/>
      <c r="G371" s="11"/>
      <c r="H371" s="11"/>
    </row>
    <row r="372" spans="3:8" ht="12.5">
      <c r="C372" s="11"/>
      <c r="D372" s="315"/>
      <c r="E372" s="315"/>
      <c r="F372" s="11"/>
      <c r="G372" s="11"/>
      <c r="H372" s="11"/>
    </row>
    <row r="373" spans="3:8" ht="12.5">
      <c r="C373" s="11"/>
      <c r="D373" s="315"/>
      <c r="E373" s="315"/>
      <c r="F373" s="11"/>
      <c r="G373" s="11"/>
      <c r="H373" s="11"/>
    </row>
    <row r="374" spans="3:8" ht="12.5">
      <c r="C374" s="11"/>
      <c r="D374" s="315"/>
      <c r="E374" s="315"/>
      <c r="F374" s="11"/>
      <c r="G374" s="11"/>
      <c r="H374" s="11"/>
    </row>
    <row r="375" spans="3:8" ht="12.5">
      <c r="C375" s="11"/>
      <c r="D375" s="315"/>
      <c r="E375" s="315"/>
      <c r="F375" s="11"/>
      <c r="G375" s="11"/>
      <c r="H375" s="11"/>
    </row>
    <row r="376" spans="3:8" ht="12.5">
      <c r="C376" s="11"/>
      <c r="D376" s="315"/>
      <c r="E376" s="315"/>
      <c r="F376" s="11"/>
      <c r="G376" s="11"/>
      <c r="H376" s="11"/>
    </row>
    <row r="377" spans="3:8" ht="12.5">
      <c r="C377" s="11"/>
      <c r="D377" s="315"/>
      <c r="E377" s="315"/>
      <c r="F377" s="11"/>
      <c r="G377" s="11"/>
      <c r="H377" s="11"/>
    </row>
    <row r="378" spans="3:8" ht="12.5">
      <c r="C378" s="11"/>
      <c r="D378" s="315"/>
      <c r="E378" s="315"/>
      <c r="F378" s="11"/>
      <c r="G378" s="11"/>
      <c r="H378" s="11"/>
    </row>
    <row r="379" spans="3:8" ht="12.5">
      <c r="C379" s="11"/>
      <c r="D379" s="315"/>
      <c r="E379" s="315"/>
      <c r="F379" s="11"/>
      <c r="G379" s="11"/>
      <c r="H379" s="11"/>
    </row>
    <row r="380" spans="3:8" ht="12.5">
      <c r="C380" s="11"/>
      <c r="D380" s="315"/>
      <c r="E380" s="315"/>
      <c r="F380" s="11"/>
      <c r="G380" s="11"/>
      <c r="H380" s="11"/>
    </row>
    <row r="381" spans="3:8" ht="12.5">
      <c r="C381" s="11"/>
      <c r="D381" s="315"/>
      <c r="E381" s="315"/>
      <c r="F381" s="11"/>
      <c r="G381" s="11"/>
      <c r="H381" s="11"/>
    </row>
    <row r="382" spans="3:8" ht="12.5">
      <c r="C382" s="11"/>
      <c r="D382" s="315"/>
      <c r="E382" s="315"/>
      <c r="F382" s="11"/>
      <c r="G382" s="11"/>
      <c r="H382" s="11"/>
    </row>
    <row r="383" spans="3:8" ht="12.5">
      <c r="C383" s="11"/>
      <c r="D383" s="315"/>
      <c r="E383" s="315"/>
      <c r="F383" s="11"/>
      <c r="G383" s="11"/>
      <c r="H383" s="11"/>
    </row>
    <row r="384" spans="3:8" ht="12.5">
      <c r="C384" s="11"/>
      <c r="D384" s="315"/>
      <c r="E384" s="315"/>
      <c r="F384" s="11"/>
      <c r="G384" s="11"/>
      <c r="H384" s="11"/>
    </row>
    <row r="385" spans="3:8" ht="12.5">
      <c r="C385" s="11"/>
      <c r="D385" s="315"/>
      <c r="E385" s="315"/>
      <c r="F385" s="11"/>
      <c r="G385" s="11"/>
      <c r="H385" s="11"/>
    </row>
    <row r="386" spans="3:8" ht="12.5">
      <c r="C386" s="11"/>
      <c r="D386" s="315"/>
      <c r="E386" s="315"/>
      <c r="F386" s="11"/>
      <c r="G386" s="11"/>
      <c r="H386" s="11"/>
    </row>
    <row r="387" spans="3:8" ht="12.5">
      <c r="C387" s="11"/>
      <c r="D387" s="315"/>
      <c r="E387" s="315"/>
      <c r="F387" s="11"/>
      <c r="G387" s="11"/>
      <c r="H387" s="11"/>
    </row>
    <row r="388" spans="3:8" ht="12.5">
      <c r="C388" s="11"/>
      <c r="D388" s="315"/>
      <c r="E388" s="315"/>
      <c r="F388" s="11"/>
      <c r="G388" s="11"/>
      <c r="H388" s="11"/>
    </row>
    <row r="389" spans="3:8" ht="12.5">
      <c r="C389" s="11"/>
      <c r="D389" s="315"/>
      <c r="E389" s="315"/>
      <c r="F389" s="11"/>
      <c r="G389" s="11"/>
      <c r="H389" s="11"/>
    </row>
    <row r="390" spans="3:8" ht="12.5">
      <c r="C390" s="11"/>
      <c r="D390" s="315"/>
      <c r="E390" s="315"/>
      <c r="F390" s="11"/>
      <c r="G390" s="11"/>
      <c r="H390" s="11"/>
    </row>
    <row r="391" spans="3:8" ht="12.5">
      <c r="C391" s="11"/>
      <c r="D391" s="315"/>
      <c r="E391" s="315"/>
      <c r="F391" s="11"/>
      <c r="G391" s="11"/>
      <c r="H391" s="11"/>
    </row>
    <row r="392" spans="3:8" ht="12.5">
      <c r="C392" s="11"/>
      <c r="D392" s="315"/>
      <c r="E392" s="315"/>
      <c r="F392" s="11"/>
      <c r="G392" s="11"/>
      <c r="H392" s="11"/>
    </row>
    <row r="393" spans="3:8" ht="12.5">
      <c r="C393" s="11"/>
      <c r="D393" s="315"/>
      <c r="E393" s="315"/>
      <c r="F393" s="11"/>
      <c r="G393" s="11"/>
      <c r="H393" s="11"/>
    </row>
    <row r="394" spans="3:8" ht="12.5">
      <c r="C394" s="11"/>
      <c r="D394" s="315"/>
      <c r="E394" s="315"/>
      <c r="F394" s="11"/>
      <c r="G394" s="11"/>
      <c r="H394" s="11"/>
    </row>
    <row r="395" spans="3:8" ht="12.5">
      <c r="C395" s="11"/>
      <c r="D395" s="315"/>
      <c r="E395" s="315"/>
      <c r="F395" s="11"/>
      <c r="G395" s="11"/>
      <c r="H395" s="11"/>
    </row>
    <row r="396" spans="3:8" ht="12.5">
      <c r="C396" s="11"/>
      <c r="D396" s="315"/>
      <c r="E396" s="315"/>
      <c r="F396" s="11"/>
      <c r="G396" s="11"/>
      <c r="H396" s="11"/>
    </row>
    <row r="397" spans="3:8" ht="12.5">
      <c r="C397" s="11"/>
      <c r="D397" s="315"/>
      <c r="E397" s="315"/>
      <c r="F397" s="11"/>
      <c r="G397" s="11"/>
      <c r="H397" s="11"/>
    </row>
    <row r="398" spans="3:8" ht="12.5">
      <c r="C398" s="11"/>
      <c r="D398" s="315"/>
      <c r="E398" s="315"/>
      <c r="F398" s="11"/>
      <c r="G398" s="11"/>
      <c r="H398" s="11"/>
    </row>
    <row r="399" spans="3:8" ht="12.5">
      <c r="C399" s="11"/>
      <c r="D399" s="315"/>
      <c r="E399" s="315"/>
      <c r="F399" s="11"/>
      <c r="G399" s="11"/>
      <c r="H399" s="11"/>
    </row>
    <row r="400" spans="3:8" ht="12.5">
      <c r="C400" s="11"/>
      <c r="D400" s="315"/>
      <c r="E400" s="315"/>
      <c r="F400" s="11"/>
      <c r="G400" s="11"/>
      <c r="H400" s="11"/>
    </row>
    <row r="401" spans="3:8" ht="12.5">
      <c r="C401" s="11"/>
      <c r="D401" s="315"/>
      <c r="E401" s="315"/>
      <c r="F401" s="11"/>
      <c r="G401" s="11"/>
      <c r="H401" s="11"/>
    </row>
    <row r="402" spans="3:8" ht="12.5">
      <c r="C402" s="11"/>
      <c r="D402" s="315"/>
      <c r="E402" s="315"/>
      <c r="F402" s="11"/>
      <c r="G402" s="11"/>
      <c r="H402" s="11"/>
    </row>
    <row r="403" spans="3:8" ht="12.5">
      <c r="C403" s="11"/>
      <c r="D403" s="315"/>
      <c r="E403" s="315"/>
      <c r="F403" s="11"/>
      <c r="G403" s="11"/>
      <c r="H403" s="11"/>
    </row>
    <row r="404" spans="3:8" ht="12.5">
      <c r="C404" s="11"/>
      <c r="D404" s="315"/>
      <c r="E404" s="315"/>
      <c r="F404" s="11"/>
      <c r="G404" s="11"/>
      <c r="H404" s="11"/>
    </row>
    <row r="405" spans="3:8" ht="12.5">
      <c r="C405" s="11"/>
      <c r="D405" s="315"/>
      <c r="E405" s="315"/>
      <c r="F405" s="11"/>
      <c r="G405" s="11"/>
      <c r="H405" s="11"/>
    </row>
    <row r="406" spans="3:8" ht="12.5">
      <c r="C406" s="11"/>
      <c r="D406" s="315"/>
      <c r="E406" s="315"/>
      <c r="F406" s="11"/>
      <c r="G406" s="11"/>
      <c r="H406" s="11"/>
    </row>
    <row r="407" spans="3:8" ht="12.5">
      <c r="C407" s="11"/>
      <c r="D407" s="315"/>
      <c r="E407" s="315"/>
      <c r="F407" s="11"/>
      <c r="G407" s="11"/>
      <c r="H407" s="11"/>
    </row>
    <row r="408" spans="3:8" ht="12.5">
      <c r="C408" s="11"/>
      <c r="D408" s="315"/>
      <c r="E408" s="315"/>
      <c r="F408" s="11"/>
      <c r="G408" s="11"/>
      <c r="H408" s="11"/>
    </row>
    <row r="409" spans="3:8" ht="12.5">
      <c r="C409" s="11"/>
      <c r="D409" s="315"/>
      <c r="E409" s="315"/>
      <c r="F409" s="11"/>
      <c r="G409" s="11"/>
      <c r="H409" s="11"/>
    </row>
    <row r="410" spans="3:8" ht="12.5">
      <c r="C410" s="11"/>
      <c r="D410" s="315"/>
      <c r="E410" s="315"/>
      <c r="F410" s="11"/>
      <c r="G410" s="11"/>
      <c r="H410" s="11"/>
    </row>
    <row r="411" spans="3:8" ht="12.5">
      <c r="C411" s="11"/>
      <c r="D411" s="315"/>
      <c r="E411" s="315"/>
      <c r="F411" s="11"/>
      <c r="G411" s="11"/>
      <c r="H411" s="11"/>
    </row>
    <row r="412" spans="3:8" ht="12.5">
      <c r="C412" s="11"/>
      <c r="D412" s="315"/>
      <c r="E412" s="315"/>
      <c r="F412" s="11"/>
      <c r="G412" s="11"/>
      <c r="H412" s="11"/>
    </row>
    <row r="413" spans="3:8" ht="12.5">
      <c r="C413" s="11"/>
      <c r="D413" s="315"/>
      <c r="E413" s="315"/>
      <c r="F413" s="11"/>
      <c r="G413" s="11"/>
      <c r="H413" s="11"/>
    </row>
    <row r="414" spans="3:8" ht="12.5">
      <c r="C414" s="11"/>
      <c r="D414" s="315"/>
      <c r="E414" s="315"/>
      <c r="F414" s="11"/>
      <c r="G414" s="11"/>
      <c r="H414" s="11"/>
    </row>
    <row r="415" spans="3:8" ht="12.5">
      <c r="C415" s="11"/>
      <c r="D415" s="315"/>
      <c r="E415" s="315"/>
      <c r="F415" s="11"/>
      <c r="G415" s="11"/>
      <c r="H415" s="11"/>
    </row>
    <row r="416" spans="3:8" ht="12.5">
      <c r="C416" s="11"/>
      <c r="D416" s="315"/>
      <c r="E416" s="315"/>
      <c r="F416" s="11"/>
      <c r="G416" s="11"/>
      <c r="H416" s="11"/>
    </row>
    <row r="417" spans="3:8" ht="12.5">
      <c r="C417" s="11"/>
      <c r="D417" s="315"/>
      <c r="E417" s="315"/>
      <c r="F417" s="11"/>
      <c r="G417" s="11"/>
      <c r="H417" s="11"/>
    </row>
    <row r="418" spans="3:8" ht="12.5">
      <c r="C418" s="11"/>
      <c r="D418" s="315"/>
      <c r="E418" s="315"/>
      <c r="F418" s="11"/>
      <c r="G418" s="11"/>
      <c r="H418" s="11"/>
    </row>
    <row r="419" spans="3:8" ht="12.5">
      <c r="C419" s="11"/>
      <c r="D419" s="315"/>
      <c r="E419" s="315"/>
      <c r="F419" s="11"/>
      <c r="G419" s="11"/>
      <c r="H419" s="11"/>
    </row>
    <row r="420" spans="3:8" ht="12.5">
      <c r="C420" s="11"/>
      <c r="D420" s="315"/>
      <c r="E420" s="315"/>
      <c r="F420" s="11"/>
      <c r="G420" s="11"/>
      <c r="H420" s="11"/>
    </row>
    <row r="421" spans="3:8" ht="12.5">
      <c r="C421" s="11"/>
      <c r="D421" s="315"/>
      <c r="E421" s="315"/>
      <c r="F421" s="11"/>
      <c r="G421" s="11"/>
      <c r="H421" s="11"/>
    </row>
    <row r="422" spans="3:8" ht="12.5">
      <c r="C422" s="11"/>
      <c r="D422" s="315"/>
      <c r="E422" s="315"/>
      <c r="F422" s="11"/>
      <c r="G422" s="11"/>
      <c r="H422" s="11"/>
    </row>
    <row r="423" spans="3:8" ht="12.5">
      <c r="C423" s="11"/>
      <c r="D423" s="315"/>
      <c r="E423" s="315"/>
      <c r="F423" s="11"/>
      <c r="G423" s="11"/>
      <c r="H423" s="11"/>
    </row>
    <row r="424" spans="3:8" ht="12.5">
      <c r="C424" s="11"/>
      <c r="D424" s="315"/>
      <c r="E424" s="315"/>
      <c r="F424" s="11"/>
      <c r="G424" s="11"/>
      <c r="H424" s="11"/>
    </row>
    <row r="425" spans="3:8" ht="12.5">
      <c r="C425" s="11"/>
      <c r="D425" s="315"/>
      <c r="E425" s="315"/>
      <c r="F425" s="11"/>
      <c r="G425" s="11"/>
      <c r="H425" s="11"/>
    </row>
    <row r="426" spans="3:8" ht="12.5">
      <c r="C426" s="11"/>
      <c r="D426" s="315"/>
      <c r="E426" s="315"/>
      <c r="F426" s="11"/>
      <c r="G426" s="11"/>
      <c r="H426" s="11"/>
    </row>
    <row r="427" spans="3:8" ht="12.5">
      <c r="C427" s="11"/>
      <c r="D427" s="315"/>
      <c r="E427" s="315"/>
      <c r="F427" s="11"/>
      <c r="G427" s="11"/>
      <c r="H427" s="11"/>
    </row>
    <row r="428" spans="3:8" ht="12.5">
      <c r="C428" s="11"/>
      <c r="D428" s="315"/>
      <c r="E428" s="315"/>
      <c r="F428" s="11"/>
      <c r="G428" s="11"/>
      <c r="H428" s="11"/>
    </row>
    <row r="429" spans="3:8" ht="12.5">
      <c r="C429" s="11"/>
      <c r="D429" s="315"/>
      <c r="E429" s="315"/>
      <c r="F429" s="11"/>
      <c r="G429" s="11"/>
      <c r="H429" s="11"/>
    </row>
    <row r="430" spans="3:8" ht="12.5">
      <c r="C430" s="11"/>
      <c r="D430" s="315"/>
      <c r="E430" s="315"/>
      <c r="F430" s="11"/>
      <c r="G430" s="11"/>
      <c r="H430" s="11"/>
    </row>
    <row r="431" spans="3:8" ht="12.5">
      <c r="C431" s="11"/>
      <c r="D431" s="315"/>
      <c r="E431" s="315"/>
      <c r="F431" s="11"/>
      <c r="G431" s="11"/>
      <c r="H431" s="11"/>
    </row>
    <row r="432" spans="3:8" ht="12.5">
      <c r="C432" s="11"/>
      <c r="D432" s="315"/>
      <c r="E432" s="315"/>
      <c r="F432" s="11"/>
      <c r="G432" s="11"/>
      <c r="H432" s="11"/>
    </row>
    <row r="433" spans="3:8" ht="12.5">
      <c r="C433" s="11"/>
      <c r="D433" s="315"/>
      <c r="E433" s="315"/>
      <c r="F433" s="11"/>
      <c r="G433" s="11"/>
      <c r="H433" s="11"/>
    </row>
    <row r="434" spans="3:8" ht="12.5">
      <c r="C434" s="11"/>
      <c r="D434" s="315"/>
      <c r="E434" s="315"/>
      <c r="F434" s="11"/>
      <c r="G434" s="11"/>
      <c r="H434" s="11"/>
    </row>
    <row r="435" spans="3:8" ht="12.5">
      <c r="C435" s="11"/>
      <c r="D435" s="315"/>
      <c r="E435" s="315"/>
      <c r="F435" s="11"/>
      <c r="G435" s="11"/>
      <c r="H435" s="11"/>
    </row>
    <row r="436" spans="3:8" ht="12.5">
      <c r="C436" s="11"/>
      <c r="D436" s="315"/>
      <c r="E436" s="315"/>
      <c r="F436" s="11"/>
      <c r="G436" s="11"/>
      <c r="H436" s="11"/>
    </row>
    <row r="437" spans="3:8" ht="12.5">
      <c r="C437" s="11"/>
      <c r="D437" s="315"/>
      <c r="E437" s="315"/>
      <c r="F437" s="11"/>
      <c r="G437" s="11"/>
      <c r="H437" s="11"/>
    </row>
    <row r="438" spans="3:8" ht="12.5">
      <c r="C438" s="11"/>
      <c r="D438" s="315"/>
      <c r="E438" s="315"/>
      <c r="F438" s="11"/>
      <c r="G438" s="11"/>
      <c r="H438" s="11"/>
    </row>
    <row r="439" spans="3:8" ht="12.5">
      <c r="C439" s="11"/>
      <c r="D439" s="315"/>
      <c r="E439" s="315"/>
      <c r="F439" s="11"/>
      <c r="G439" s="11"/>
      <c r="H439" s="11"/>
    </row>
    <row r="440" spans="3:8" ht="12.5">
      <c r="C440" s="11"/>
      <c r="D440" s="315"/>
      <c r="E440" s="315"/>
      <c r="F440" s="11"/>
      <c r="G440" s="11"/>
      <c r="H440" s="11"/>
    </row>
    <row r="441" spans="3:8" ht="12.5">
      <c r="C441" s="11"/>
      <c r="D441" s="315"/>
      <c r="E441" s="315"/>
      <c r="F441" s="11"/>
      <c r="G441" s="11"/>
      <c r="H441" s="11"/>
    </row>
    <row r="442" spans="3:8" ht="12.5">
      <c r="C442" s="11"/>
      <c r="D442" s="315"/>
      <c r="E442" s="315"/>
      <c r="F442" s="11"/>
      <c r="G442" s="11"/>
      <c r="H442" s="11"/>
    </row>
    <row r="443" spans="3:8" ht="12.5">
      <c r="C443" s="11"/>
      <c r="D443" s="315"/>
      <c r="E443" s="315"/>
      <c r="F443" s="11"/>
      <c r="G443" s="11"/>
      <c r="H443" s="11"/>
    </row>
    <row r="444" spans="3:8" ht="12.5">
      <c r="C444" s="11"/>
      <c r="D444" s="315"/>
      <c r="E444" s="315"/>
      <c r="F444" s="11"/>
      <c r="G444" s="11"/>
      <c r="H444" s="11"/>
    </row>
    <row r="445" spans="3:8" ht="12.5">
      <c r="C445" s="11"/>
      <c r="D445" s="315"/>
      <c r="E445" s="315"/>
      <c r="F445" s="11"/>
      <c r="G445" s="11"/>
      <c r="H445" s="11"/>
    </row>
    <row r="446" spans="3:8" ht="12.5">
      <c r="C446" s="11"/>
      <c r="D446" s="315"/>
      <c r="E446" s="315"/>
      <c r="F446" s="11"/>
      <c r="G446" s="11"/>
      <c r="H446" s="11"/>
    </row>
    <row r="447" spans="3:8" ht="12.5">
      <c r="C447" s="11"/>
      <c r="D447" s="315"/>
      <c r="E447" s="315"/>
      <c r="F447" s="11"/>
      <c r="G447" s="11"/>
      <c r="H447" s="11"/>
    </row>
    <row r="448" spans="3:8" ht="12.5">
      <c r="C448" s="11"/>
      <c r="D448" s="315"/>
      <c r="E448" s="315"/>
      <c r="F448" s="11"/>
      <c r="G448" s="11"/>
      <c r="H448" s="11"/>
    </row>
    <row r="449" spans="3:8" ht="12.5">
      <c r="C449" s="11"/>
      <c r="D449" s="315"/>
      <c r="E449" s="315"/>
      <c r="F449" s="11"/>
      <c r="G449" s="11"/>
      <c r="H449" s="11"/>
    </row>
    <row r="450" spans="3:8" ht="12.5">
      <c r="C450" s="11"/>
      <c r="D450" s="315"/>
      <c r="E450" s="315"/>
      <c r="F450" s="11"/>
      <c r="G450" s="11"/>
      <c r="H450" s="11"/>
    </row>
    <row r="451" spans="3:8" ht="12.5">
      <c r="C451" s="11"/>
      <c r="D451" s="315"/>
      <c r="E451" s="315"/>
      <c r="F451" s="11"/>
      <c r="G451" s="11"/>
      <c r="H451" s="11"/>
    </row>
    <row r="452" spans="3:8" ht="12.5">
      <c r="C452" s="11"/>
      <c r="D452" s="315"/>
      <c r="E452" s="315"/>
      <c r="F452" s="11"/>
      <c r="G452" s="11"/>
      <c r="H452" s="11"/>
    </row>
    <row r="453" spans="3:8" ht="12.5">
      <c r="C453" s="11"/>
      <c r="D453" s="315"/>
      <c r="E453" s="315"/>
      <c r="F453" s="11"/>
      <c r="G453" s="11"/>
      <c r="H453" s="11"/>
    </row>
    <row r="454" spans="3:8" ht="12.5">
      <c r="C454" s="11"/>
      <c r="D454" s="315"/>
      <c r="E454" s="315"/>
      <c r="F454" s="11"/>
      <c r="G454" s="11"/>
      <c r="H454" s="11"/>
    </row>
    <row r="455" spans="3:8" ht="12.5">
      <c r="C455" s="11"/>
      <c r="D455" s="315"/>
      <c r="E455" s="315"/>
      <c r="F455" s="11"/>
      <c r="G455" s="11"/>
      <c r="H455" s="11"/>
    </row>
    <row r="456" spans="3:8" ht="12.5">
      <c r="C456" s="11"/>
      <c r="D456" s="315"/>
      <c r="E456" s="315"/>
      <c r="F456" s="11"/>
      <c r="G456" s="11"/>
      <c r="H456" s="11"/>
    </row>
    <row r="457" spans="3:8" ht="12.5">
      <c r="C457" s="11"/>
      <c r="D457" s="315"/>
      <c r="E457" s="315"/>
      <c r="F457" s="11"/>
      <c r="G457" s="11"/>
      <c r="H457" s="11"/>
    </row>
    <row r="458" spans="3:8" ht="12.5">
      <c r="C458" s="11"/>
      <c r="D458" s="315"/>
      <c r="E458" s="315"/>
      <c r="F458" s="11"/>
      <c r="G458" s="11"/>
      <c r="H458" s="11"/>
    </row>
    <row r="459" spans="3:8" ht="12.5">
      <c r="C459" s="11"/>
      <c r="D459" s="315"/>
      <c r="E459" s="315"/>
      <c r="F459" s="11"/>
      <c r="G459" s="11"/>
      <c r="H459" s="11"/>
    </row>
    <row r="460" spans="3:8" ht="12.5">
      <c r="C460" s="11"/>
      <c r="D460" s="315"/>
      <c r="E460" s="315"/>
      <c r="F460" s="11"/>
      <c r="G460" s="11"/>
      <c r="H460" s="11"/>
    </row>
    <row r="461" spans="3:8" ht="12.5">
      <c r="C461" s="11"/>
      <c r="D461" s="315"/>
      <c r="E461" s="315"/>
      <c r="F461" s="11"/>
      <c r="G461" s="11"/>
      <c r="H461" s="11"/>
    </row>
    <row r="462" spans="3:8" ht="12.5">
      <c r="C462" s="11"/>
      <c r="D462" s="315"/>
      <c r="E462" s="315"/>
      <c r="F462" s="11"/>
      <c r="G462" s="11"/>
      <c r="H462" s="11"/>
    </row>
    <row r="463" spans="3:8" ht="12.5">
      <c r="C463" s="11"/>
      <c r="D463" s="315"/>
      <c r="E463" s="315"/>
      <c r="F463" s="11"/>
      <c r="G463" s="11"/>
      <c r="H463" s="11"/>
    </row>
    <row r="464" spans="3:8" ht="12.5">
      <c r="C464" s="11"/>
      <c r="D464" s="315"/>
      <c r="E464" s="315"/>
      <c r="F464" s="11"/>
      <c r="G464" s="11"/>
      <c r="H464" s="11"/>
    </row>
    <row r="465" spans="3:8" ht="12.5">
      <c r="C465" s="11"/>
      <c r="D465" s="315"/>
      <c r="E465" s="315"/>
      <c r="F465" s="11"/>
      <c r="G465" s="11"/>
      <c r="H465" s="11"/>
    </row>
    <row r="466" spans="3:8" ht="12.5">
      <c r="C466" s="11"/>
      <c r="D466" s="315"/>
      <c r="E466" s="315"/>
      <c r="F466" s="11"/>
      <c r="G466" s="11"/>
      <c r="H466" s="11"/>
    </row>
    <row r="467" spans="3:8" ht="12.5">
      <c r="C467" s="11"/>
      <c r="D467" s="315"/>
      <c r="E467" s="315"/>
      <c r="F467" s="11"/>
      <c r="G467" s="11"/>
      <c r="H467" s="11"/>
    </row>
    <row r="468" spans="3:8" ht="12.5">
      <c r="C468" s="11"/>
      <c r="D468" s="315"/>
      <c r="E468" s="315"/>
      <c r="F468" s="11"/>
      <c r="G468" s="11"/>
      <c r="H468" s="11"/>
    </row>
    <row r="469" spans="3:8" ht="12.5">
      <c r="C469" s="11"/>
      <c r="D469" s="315"/>
      <c r="E469" s="315"/>
      <c r="F469" s="11"/>
      <c r="G469" s="11"/>
      <c r="H469" s="11"/>
    </row>
    <row r="470" spans="3:8" ht="12.5">
      <c r="C470" s="11"/>
      <c r="D470" s="315"/>
      <c r="E470" s="315"/>
      <c r="F470" s="11"/>
      <c r="G470" s="11"/>
      <c r="H470" s="11"/>
    </row>
    <row r="471" spans="3:8" ht="12.5">
      <c r="C471" s="11"/>
      <c r="D471" s="315"/>
      <c r="E471" s="315"/>
      <c r="F471" s="11"/>
      <c r="G471" s="11"/>
      <c r="H471" s="11"/>
    </row>
    <row r="472" spans="3:8" ht="12.5">
      <c r="C472" s="11"/>
      <c r="D472" s="315"/>
      <c r="E472" s="315"/>
      <c r="F472" s="11"/>
      <c r="G472" s="11"/>
      <c r="H472" s="11"/>
    </row>
    <row r="473" spans="3:8" ht="12.5">
      <c r="C473" s="11"/>
      <c r="D473" s="315"/>
      <c r="E473" s="315"/>
      <c r="F473" s="11"/>
      <c r="G473" s="11"/>
      <c r="H473" s="11"/>
    </row>
    <row r="474" spans="3:8" ht="12.5">
      <c r="C474" s="11"/>
      <c r="D474" s="315"/>
      <c r="E474" s="315"/>
      <c r="F474" s="11"/>
      <c r="G474" s="11"/>
      <c r="H474" s="11"/>
    </row>
    <row r="475" spans="3:8" ht="12.5">
      <c r="C475" s="11"/>
      <c r="D475" s="315"/>
      <c r="E475" s="315"/>
      <c r="F475" s="11"/>
      <c r="G475" s="11"/>
      <c r="H475" s="11"/>
    </row>
    <row r="476" spans="3:8" ht="12.5">
      <c r="C476" s="11"/>
      <c r="D476" s="315"/>
      <c r="E476" s="315"/>
      <c r="F476" s="11"/>
      <c r="G476" s="11"/>
      <c r="H476" s="11"/>
    </row>
    <row r="477" spans="3:8" ht="12.5">
      <c r="C477" s="11"/>
      <c r="D477" s="315"/>
      <c r="E477" s="315"/>
      <c r="F477" s="11"/>
      <c r="G477" s="11"/>
      <c r="H477" s="11"/>
    </row>
    <row r="478" spans="3:8" ht="12.5">
      <c r="C478" s="11"/>
      <c r="D478" s="315"/>
      <c r="E478" s="315"/>
      <c r="F478" s="11"/>
      <c r="G478" s="11"/>
      <c r="H478" s="11"/>
    </row>
    <row r="479" spans="3:8" ht="12.5">
      <c r="C479" s="11"/>
      <c r="D479" s="315"/>
      <c r="E479" s="315"/>
      <c r="F479" s="11"/>
      <c r="G479" s="11"/>
      <c r="H479" s="11"/>
    </row>
    <row r="480" spans="3:8" ht="12.5">
      <c r="C480" s="11"/>
      <c r="D480" s="315"/>
      <c r="E480" s="315"/>
      <c r="F480" s="11"/>
      <c r="G480" s="11"/>
      <c r="H480" s="11"/>
    </row>
    <row r="481" spans="3:8" ht="12.5">
      <c r="C481" s="11"/>
      <c r="D481" s="315"/>
      <c r="E481" s="315"/>
      <c r="F481" s="11"/>
      <c r="G481" s="11"/>
      <c r="H481" s="11"/>
    </row>
    <row r="482" spans="3:8" ht="12.5">
      <c r="C482" s="11"/>
      <c r="D482" s="315"/>
      <c r="E482" s="315"/>
      <c r="F482" s="11"/>
      <c r="G482" s="11"/>
      <c r="H482" s="11"/>
    </row>
    <row r="483" spans="3:8" ht="12.5">
      <c r="C483" s="11"/>
      <c r="D483" s="315"/>
      <c r="E483" s="315"/>
      <c r="F483" s="11"/>
      <c r="G483" s="11"/>
      <c r="H483" s="11"/>
    </row>
    <row r="484" spans="3:8" ht="12.5">
      <c r="C484" s="11"/>
      <c r="D484" s="315"/>
      <c r="E484" s="315"/>
      <c r="F484" s="11"/>
      <c r="G484" s="11"/>
      <c r="H484" s="11"/>
    </row>
    <row r="485" spans="3:8" ht="12.5">
      <c r="C485" s="11"/>
      <c r="D485" s="315"/>
      <c r="E485" s="315"/>
      <c r="F485" s="11"/>
      <c r="G485" s="11"/>
      <c r="H485" s="11"/>
    </row>
    <row r="486" spans="3:8" ht="12.5">
      <c r="C486" s="11"/>
      <c r="D486" s="315"/>
      <c r="E486" s="315"/>
      <c r="F486" s="11"/>
      <c r="G486" s="11"/>
      <c r="H486" s="11"/>
    </row>
    <row r="487" spans="3:8" ht="12.5">
      <c r="C487" s="11"/>
      <c r="D487" s="315"/>
      <c r="E487" s="315"/>
      <c r="F487" s="11"/>
      <c r="G487" s="11"/>
      <c r="H487" s="11"/>
    </row>
    <row r="488" spans="3:8" ht="12.5">
      <c r="C488" s="11"/>
      <c r="D488" s="315"/>
      <c r="E488" s="315"/>
      <c r="F488" s="11"/>
      <c r="G488" s="11"/>
      <c r="H488" s="11"/>
    </row>
    <row r="489" spans="3:8" ht="12.5">
      <c r="C489" s="11"/>
      <c r="D489" s="315"/>
      <c r="E489" s="315"/>
      <c r="F489" s="11"/>
      <c r="G489" s="11"/>
      <c r="H489" s="11"/>
    </row>
    <row r="490" spans="3:8" ht="12.5">
      <c r="C490" s="11"/>
      <c r="D490" s="315"/>
      <c r="E490" s="315"/>
      <c r="F490" s="11"/>
      <c r="G490" s="11"/>
      <c r="H490" s="11"/>
    </row>
    <row r="491" spans="3:8" ht="12.5">
      <c r="C491" s="11"/>
      <c r="D491" s="315"/>
      <c r="E491" s="315"/>
      <c r="F491" s="11"/>
      <c r="G491" s="11"/>
      <c r="H491" s="11"/>
    </row>
    <row r="492" spans="3:8" ht="12.5">
      <c r="C492" s="11"/>
      <c r="D492" s="315"/>
      <c r="E492" s="315"/>
      <c r="F492" s="11"/>
      <c r="G492" s="11"/>
      <c r="H492" s="11"/>
    </row>
    <row r="493" spans="3:8" ht="12.5">
      <c r="C493" s="11"/>
      <c r="D493" s="315"/>
      <c r="E493" s="315"/>
      <c r="F493" s="11"/>
      <c r="G493" s="11"/>
      <c r="H493" s="11"/>
    </row>
    <row r="494" spans="3:8" ht="12.5">
      <c r="C494" s="11"/>
      <c r="D494" s="315"/>
      <c r="E494" s="315"/>
      <c r="F494" s="11"/>
      <c r="G494" s="11"/>
      <c r="H494" s="11"/>
    </row>
    <row r="495" spans="3:8" ht="12.5">
      <c r="C495" s="11"/>
      <c r="D495" s="315"/>
      <c r="E495" s="315"/>
      <c r="F495" s="11"/>
      <c r="G495" s="11"/>
      <c r="H495" s="11"/>
    </row>
    <row r="496" spans="3:8" ht="12.5">
      <c r="C496" s="11"/>
      <c r="D496" s="315"/>
      <c r="E496" s="315"/>
      <c r="F496" s="11"/>
      <c r="G496" s="11"/>
      <c r="H496" s="11"/>
    </row>
    <row r="497" spans="3:8" ht="12.5">
      <c r="C497" s="11"/>
      <c r="D497" s="315"/>
      <c r="E497" s="315"/>
      <c r="F497" s="11"/>
      <c r="G497" s="11"/>
      <c r="H497" s="11"/>
    </row>
    <row r="498" spans="3:8" ht="12.5">
      <c r="C498" s="11"/>
      <c r="D498" s="315"/>
      <c r="E498" s="315"/>
      <c r="F498" s="11"/>
      <c r="G498" s="11"/>
      <c r="H498" s="11"/>
    </row>
    <row r="499" spans="3:8" ht="12.5">
      <c r="C499" s="11"/>
      <c r="D499" s="315"/>
      <c r="E499" s="315"/>
      <c r="F499" s="11"/>
      <c r="G499" s="11"/>
      <c r="H499" s="11"/>
    </row>
    <row r="500" spans="3:8" ht="12.5">
      <c r="C500" s="11"/>
      <c r="D500" s="315"/>
      <c r="E500" s="315"/>
      <c r="F500" s="11"/>
      <c r="G500" s="11"/>
      <c r="H500" s="11"/>
    </row>
    <row r="501" spans="3:8" ht="12.5">
      <c r="C501" s="11"/>
      <c r="D501" s="315"/>
      <c r="E501" s="315"/>
      <c r="F501" s="11"/>
      <c r="G501" s="11"/>
      <c r="H501" s="11"/>
    </row>
    <row r="502" spans="3:8" ht="12.5">
      <c r="C502" s="11"/>
      <c r="D502" s="315"/>
      <c r="E502" s="315"/>
      <c r="F502" s="11"/>
      <c r="G502" s="11"/>
      <c r="H502" s="11"/>
    </row>
    <row r="503" spans="3:8" ht="12.5">
      <c r="C503" s="11"/>
      <c r="D503" s="315"/>
      <c r="E503" s="315"/>
      <c r="F503" s="11"/>
      <c r="G503" s="11"/>
      <c r="H503" s="11"/>
    </row>
    <row r="504" spans="3:8" ht="12.5">
      <c r="C504" s="11"/>
      <c r="D504" s="315"/>
      <c r="E504" s="315"/>
      <c r="F504" s="11"/>
      <c r="G504" s="11"/>
      <c r="H504" s="11"/>
    </row>
    <row r="505" spans="3:8" ht="12.5">
      <c r="C505" s="11"/>
      <c r="D505" s="315"/>
      <c r="E505" s="315"/>
      <c r="F505" s="11"/>
      <c r="G505" s="11"/>
      <c r="H505" s="11"/>
    </row>
    <row r="506" spans="3:8" ht="12.5">
      <c r="C506" s="11"/>
      <c r="D506" s="315"/>
      <c r="E506" s="315"/>
      <c r="F506" s="11"/>
      <c r="G506" s="11"/>
      <c r="H506" s="11"/>
    </row>
    <row r="507" spans="3:8" ht="12.5">
      <c r="C507" s="11"/>
      <c r="D507" s="315"/>
      <c r="E507" s="315"/>
      <c r="F507" s="11"/>
      <c r="G507" s="11"/>
      <c r="H507" s="11"/>
    </row>
    <row r="508" spans="3:8" ht="12.5">
      <c r="C508" s="11"/>
      <c r="D508" s="315"/>
      <c r="E508" s="315"/>
      <c r="F508" s="11"/>
      <c r="G508" s="11"/>
      <c r="H508" s="11"/>
    </row>
    <row r="509" spans="3:8" ht="12.5">
      <c r="C509" s="11"/>
      <c r="D509" s="315"/>
      <c r="E509" s="315"/>
      <c r="F509" s="11"/>
      <c r="G509" s="11"/>
      <c r="H509" s="11"/>
    </row>
    <row r="510" spans="3:8" ht="12.5">
      <c r="C510" s="11"/>
      <c r="D510" s="315"/>
      <c r="E510" s="315"/>
      <c r="F510" s="11"/>
      <c r="G510" s="11"/>
      <c r="H510" s="11"/>
    </row>
    <row r="511" spans="3:8" ht="12.5">
      <c r="C511" s="11"/>
      <c r="D511" s="315"/>
      <c r="E511" s="315"/>
      <c r="F511" s="11"/>
      <c r="G511" s="11"/>
      <c r="H511" s="11"/>
    </row>
    <row r="512" spans="3:8" ht="12.5">
      <c r="C512" s="11"/>
      <c r="D512" s="315"/>
      <c r="E512" s="315"/>
      <c r="F512" s="11"/>
      <c r="G512" s="11"/>
      <c r="H512" s="11"/>
    </row>
    <row r="513" spans="3:8" ht="12.5">
      <c r="C513" s="11"/>
      <c r="D513" s="315"/>
      <c r="E513" s="315"/>
      <c r="F513" s="11"/>
      <c r="G513" s="11"/>
      <c r="H513" s="11"/>
    </row>
    <row r="514" spans="3:8" ht="12.5">
      <c r="C514" s="11"/>
      <c r="D514" s="315"/>
      <c r="E514" s="315"/>
      <c r="F514" s="11"/>
      <c r="G514" s="11"/>
      <c r="H514" s="11"/>
    </row>
    <row r="515" spans="3:8" ht="12.5">
      <c r="C515" s="11"/>
      <c r="D515" s="315"/>
      <c r="E515" s="315"/>
      <c r="F515" s="11"/>
      <c r="G515" s="11"/>
      <c r="H515" s="11"/>
    </row>
    <row r="516" spans="3:8" ht="12.5">
      <c r="C516" s="11"/>
      <c r="D516" s="315"/>
      <c r="E516" s="315"/>
      <c r="F516" s="11"/>
      <c r="G516" s="11"/>
      <c r="H516" s="11"/>
    </row>
    <row r="517" spans="3:8" ht="12.5">
      <c r="C517" s="11"/>
      <c r="D517" s="315"/>
      <c r="E517" s="315"/>
      <c r="F517" s="11"/>
      <c r="G517" s="11"/>
      <c r="H517" s="11"/>
    </row>
    <row r="518" spans="3:8" ht="12.5">
      <c r="C518" s="11"/>
      <c r="D518" s="315"/>
      <c r="E518" s="315"/>
      <c r="F518" s="11"/>
      <c r="G518" s="11"/>
      <c r="H518" s="11"/>
    </row>
    <row r="519" spans="3:8" ht="12.5">
      <c r="C519" s="11"/>
      <c r="D519" s="315"/>
      <c r="E519" s="315"/>
      <c r="F519" s="11"/>
      <c r="G519" s="11"/>
      <c r="H519" s="11"/>
    </row>
    <row r="520" spans="3:8" ht="12.5">
      <c r="C520" s="11"/>
      <c r="D520" s="315"/>
      <c r="E520" s="315"/>
      <c r="F520" s="11"/>
      <c r="G520" s="11"/>
      <c r="H520" s="11"/>
    </row>
    <row r="521" spans="3:8" ht="12.5">
      <c r="C521" s="11"/>
      <c r="D521" s="315"/>
      <c r="E521" s="315"/>
      <c r="F521" s="11"/>
      <c r="G521" s="11"/>
      <c r="H521" s="11"/>
    </row>
    <row r="522" spans="3:8" ht="12.5">
      <c r="C522" s="11"/>
      <c r="D522" s="315"/>
      <c r="E522" s="315"/>
      <c r="F522" s="11"/>
      <c r="G522" s="11"/>
      <c r="H522" s="11"/>
    </row>
    <row r="523" spans="3:8" ht="12.5">
      <c r="C523" s="11"/>
      <c r="D523" s="315"/>
      <c r="E523" s="315"/>
      <c r="F523" s="11"/>
      <c r="G523" s="11"/>
      <c r="H523" s="11"/>
    </row>
    <row r="524" spans="3:8" ht="12.5">
      <c r="C524" s="11"/>
      <c r="D524" s="315"/>
      <c r="E524" s="315"/>
      <c r="F524" s="11"/>
      <c r="G524" s="11"/>
      <c r="H524" s="11"/>
    </row>
    <row r="525" spans="3:8" ht="12.5">
      <c r="C525" s="11"/>
      <c r="D525" s="315"/>
      <c r="E525" s="315"/>
      <c r="F525" s="11"/>
      <c r="G525" s="11"/>
      <c r="H525" s="11"/>
    </row>
    <row r="526" spans="3:8" ht="12.5">
      <c r="C526" s="11"/>
      <c r="D526" s="315"/>
      <c r="E526" s="315"/>
      <c r="F526" s="11"/>
      <c r="G526" s="11"/>
      <c r="H526" s="11"/>
    </row>
    <row r="527" spans="3:8" ht="12.5">
      <c r="C527" s="11"/>
      <c r="D527" s="315"/>
      <c r="E527" s="315"/>
      <c r="F527" s="11"/>
      <c r="G527" s="11"/>
      <c r="H527" s="11"/>
    </row>
    <row r="528" spans="3:8" ht="12.5">
      <c r="C528" s="11"/>
      <c r="D528" s="315"/>
      <c r="E528" s="315"/>
      <c r="F528" s="11"/>
      <c r="G528" s="11"/>
      <c r="H528" s="11"/>
    </row>
    <row r="529" spans="3:8" ht="12.5">
      <c r="C529" s="11"/>
      <c r="D529" s="315"/>
      <c r="E529" s="315"/>
      <c r="F529" s="11"/>
      <c r="G529" s="11"/>
      <c r="H529" s="11"/>
    </row>
    <row r="530" spans="3:8" ht="12.5">
      <c r="C530" s="11"/>
      <c r="D530" s="315"/>
      <c r="E530" s="315"/>
      <c r="F530" s="11"/>
      <c r="G530" s="11"/>
      <c r="H530" s="11"/>
    </row>
    <row r="531" spans="3:8" ht="12.5">
      <c r="C531" s="11"/>
      <c r="D531" s="315"/>
      <c r="E531" s="315"/>
      <c r="F531" s="11"/>
      <c r="G531" s="11"/>
      <c r="H531" s="11"/>
    </row>
    <row r="532" spans="3:8" ht="12.5">
      <c r="C532" s="11"/>
      <c r="D532" s="315"/>
      <c r="E532" s="315"/>
      <c r="F532" s="11"/>
      <c r="G532" s="11"/>
      <c r="H532" s="11"/>
    </row>
    <row r="533" spans="3:8" ht="12.5">
      <c r="C533" s="11"/>
      <c r="D533" s="315"/>
      <c r="E533" s="315"/>
      <c r="F533" s="11"/>
      <c r="G533" s="11"/>
      <c r="H533" s="11"/>
    </row>
    <row r="534" spans="3:8" ht="12.5">
      <c r="C534" s="11"/>
      <c r="D534" s="315"/>
      <c r="E534" s="315"/>
      <c r="F534" s="11"/>
      <c r="G534" s="11"/>
      <c r="H534" s="11"/>
    </row>
    <row r="535" spans="3:8" ht="12.5">
      <c r="C535" s="11"/>
      <c r="D535" s="315"/>
      <c r="E535" s="315"/>
      <c r="F535" s="11"/>
      <c r="G535" s="11"/>
      <c r="H535" s="11"/>
    </row>
    <row r="536" spans="3:8" ht="12.5">
      <c r="C536" s="11"/>
      <c r="D536" s="315"/>
      <c r="E536" s="315"/>
      <c r="F536" s="11"/>
      <c r="G536" s="11"/>
      <c r="H536" s="11"/>
    </row>
    <row r="537" spans="3:8" ht="12.5">
      <c r="C537" s="11"/>
      <c r="D537" s="315"/>
      <c r="E537" s="315"/>
      <c r="F537" s="11"/>
      <c r="G537" s="11"/>
      <c r="H537" s="11"/>
    </row>
    <row r="538" spans="3:8" ht="12.5">
      <c r="C538" s="11"/>
      <c r="D538" s="315"/>
      <c r="E538" s="315"/>
      <c r="F538" s="11"/>
      <c r="G538" s="11"/>
      <c r="H538" s="11"/>
    </row>
    <row r="539" spans="3:8" ht="12.5">
      <c r="C539" s="11"/>
      <c r="D539" s="315"/>
      <c r="E539" s="315"/>
      <c r="F539" s="11"/>
      <c r="G539" s="11"/>
      <c r="H539" s="11"/>
    </row>
    <row r="540" spans="3:8" ht="12.5">
      <c r="C540" s="11"/>
      <c r="D540" s="315"/>
      <c r="E540" s="315"/>
      <c r="F540" s="11"/>
      <c r="G540" s="11"/>
      <c r="H540" s="11"/>
    </row>
    <row r="541" spans="3:8" ht="12.5">
      <c r="C541" s="11"/>
      <c r="D541" s="315"/>
      <c r="E541" s="315"/>
      <c r="F541" s="11"/>
      <c r="G541" s="11"/>
      <c r="H541" s="11"/>
    </row>
    <row r="542" spans="3:8" ht="12.5">
      <c r="C542" s="11"/>
      <c r="D542" s="315"/>
      <c r="E542" s="315"/>
      <c r="F542" s="11"/>
      <c r="G542" s="11"/>
      <c r="H542" s="11"/>
    </row>
    <row r="543" spans="3:8" ht="12.5">
      <c r="C543" s="11"/>
      <c r="D543" s="315"/>
      <c r="E543" s="315"/>
      <c r="F543" s="11"/>
      <c r="G543" s="11"/>
      <c r="H543" s="11"/>
    </row>
    <row r="544" spans="3:8" ht="12.5">
      <c r="C544" s="11"/>
      <c r="D544" s="315"/>
      <c r="E544" s="315"/>
      <c r="F544" s="11"/>
      <c r="G544" s="11"/>
      <c r="H544" s="11"/>
    </row>
    <row r="545" spans="3:8" ht="12.5">
      <c r="C545" s="11"/>
      <c r="D545" s="315"/>
      <c r="E545" s="315"/>
      <c r="F545" s="11"/>
      <c r="G545" s="11"/>
      <c r="H545" s="11"/>
    </row>
    <row r="546" spans="3:8" ht="12.5">
      <c r="C546" s="11"/>
      <c r="D546" s="315"/>
      <c r="E546" s="315"/>
      <c r="F546" s="11"/>
      <c r="G546" s="11"/>
      <c r="H546" s="11"/>
    </row>
    <row r="547" spans="3:8" ht="12.5">
      <c r="C547" s="11"/>
      <c r="D547" s="315"/>
      <c r="E547" s="315"/>
      <c r="F547" s="11"/>
      <c r="G547" s="11"/>
      <c r="H547" s="11"/>
    </row>
    <row r="548" spans="3:8" ht="12.5">
      <c r="C548" s="11"/>
      <c r="D548" s="315"/>
      <c r="E548" s="315"/>
      <c r="F548" s="11"/>
      <c r="G548" s="11"/>
      <c r="H548" s="11"/>
    </row>
    <row r="549" spans="3:8" ht="12.5">
      <c r="C549" s="11"/>
      <c r="D549" s="315"/>
      <c r="E549" s="315"/>
      <c r="F549" s="11"/>
      <c r="G549" s="11"/>
      <c r="H549" s="11"/>
    </row>
    <row r="550" spans="3:8" ht="12.5">
      <c r="C550" s="11"/>
      <c r="D550" s="315"/>
      <c r="E550" s="315"/>
      <c r="F550" s="11"/>
      <c r="G550" s="11"/>
      <c r="H550" s="11"/>
    </row>
    <row r="551" spans="3:8" ht="12.5">
      <c r="C551" s="11"/>
      <c r="D551" s="315"/>
      <c r="E551" s="315"/>
      <c r="F551" s="11"/>
      <c r="G551" s="11"/>
      <c r="H551" s="11"/>
    </row>
    <row r="552" spans="3:8" ht="12.5">
      <c r="C552" s="11"/>
      <c r="D552" s="315"/>
      <c r="E552" s="315"/>
      <c r="F552" s="11"/>
      <c r="G552" s="11"/>
      <c r="H552" s="11"/>
    </row>
    <row r="553" spans="3:8" ht="12.5">
      <c r="C553" s="11"/>
      <c r="D553" s="315"/>
      <c r="E553" s="315"/>
      <c r="F553" s="11"/>
      <c r="G553" s="11"/>
      <c r="H553" s="11"/>
    </row>
    <row r="554" spans="3:8" ht="12.5">
      <c r="C554" s="11"/>
      <c r="D554" s="315"/>
      <c r="E554" s="315"/>
      <c r="F554" s="11"/>
      <c r="G554" s="11"/>
      <c r="H554" s="11"/>
    </row>
    <row r="555" spans="3:8" ht="12.5">
      <c r="C555" s="11"/>
      <c r="D555" s="315"/>
      <c r="E555" s="315"/>
      <c r="F555" s="11"/>
      <c r="G555" s="11"/>
      <c r="H555" s="11"/>
    </row>
    <row r="556" spans="3:8" ht="12.5">
      <c r="C556" s="11"/>
      <c r="D556" s="315"/>
      <c r="E556" s="315"/>
      <c r="F556" s="11"/>
      <c r="G556" s="11"/>
      <c r="H556" s="11"/>
    </row>
    <row r="557" spans="3:8" ht="12.5">
      <c r="C557" s="11"/>
      <c r="D557" s="315"/>
      <c r="E557" s="315"/>
      <c r="F557" s="11"/>
      <c r="G557" s="11"/>
      <c r="H557" s="11"/>
    </row>
    <row r="558" spans="3:8" ht="12.5">
      <c r="C558" s="11"/>
      <c r="D558" s="315"/>
      <c r="E558" s="315"/>
      <c r="F558" s="11"/>
      <c r="G558" s="11"/>
      <c r="H558" s="11"/>
    </row>
    <row r="559" spans="3:8" ht="12.5">
      <c r="C559" s="11"/>
      <c r="D559" s="315"/>
      <c r="E559" s="315"/>
      <c r="F559" s="11"/>
      <c r="G559" s="11"/>
      <c r="H559" s="11"/>
    </row>
    <row r="560" spans="3:8" ht="12.5">
      <c r="C560" s="11"/>
      <c r="D560" s="315"/>
      <c r="E560" s="315"/>
      <c r="F560" s="11"/>
      <c r="G560" s="11"/>
      <c r="H560" s="11"/>
    </row>
    <row r="561" spans="3:8" ht="12.5">
      <c r="C561" s="11"/>
      <c r="D561" s="315"/>
      <c r="E561" s="315"/>
      <c r="F561" s="11"/>
      <c r="G561" s="11"/>
      <c r="H561" s="11"/>
    </row>
    <row r="562" spans="3:8" ht="12.5">
      <c r="C562" s="11"/>
      <c r="D562" s="315"/>
      <c r="E562" s="315"/>
      <c r="F562" s="11"/>
      <c r="G562" s="11"/>
      <c r="H562" s="11"/>
    </row>
    <row r="563" spans="3:8" ht="12.5">
      <c r="C563" s="11"/>
      <c r="D563" s="315"/>
      <c r="E563" s="315"/>
      <c r="F563" s="11"/>
      <c r="G563" s="11"/>
      <c r="H563" s="11"/>
    </row>
    <row r="564" spans="3:8" ht="12.5">
      <c r="C564" s="11"/>
      <c r="D564" s="315"/>
      <c r="E564" s="315"/>
      <c r="F564" s="11"/>
      <c r="G564" s="11"/>
      <c r="H564" s="11"/>
    </row>
    <row r="565" spans="3:8" ht="12.5">
      <c r="C565" s="11"/>
      <c r="D565" s="315"/>
      <c r="E565" s="315"/>
      <c r="F565" s="11"/>
      <c r="G565" s="11"/>
      <c r="H565" s="11"/>
    </row>
    <row r="566" spans="3:8" ht="12.5">
      <c r="C566" s="11"/>
      <c r="D566" s="315"/>
      <c r="E566" s="315"/>
      <c r="F566" s="11"/>
      <c r="G566" s="11"/>
      <c r="H566" s="11"/>
    </row>
    <row r="567" spans="3:8" ht="12.5">
      <c r="C567" s="11"/>
      <c r="D567" s="315"/>
      <c r="E567" s="315"/>
      <c r="F567" s="11"/>
      <c r="G567" s="11"/>
      <c r="H567" s="11"/>
    </row>
    <row r="568" spans="3:8" ht="12.5">
      <c r="C568" s="11"/>
      <c r="D568" s="315"/>
      <c r="E568" s="315"/>
      <c r="F568" s="11"/>
      <c r="G568" s="11"/>
      <c r="H568" s="11"/>
    </row>
    <row r="569" spans="3:8" ht="12.5">
      <c r="C569" s="11"/>
      <c r="D569" s="315"/>
      <c r="E569" s="315"/>
      <c r="F569" s="11"/>
      <c r="G569" s="11"/>
      <c r="H569" s="11"/>
    </row>
    <row r="570" spans="3:8" ht="12.5">
      <c r="C570" s="11"/>
      <c r="D570" s="315"/>
      <c r="E570" s="315"/>
      <c r="F570" s="11"/>
      <c r="G570" s="11"/>
      <c r="H570" s="11"/>
    </row>
    <row r="571" spans="3:8" ht="12.5">
      <c r="C571" s="11"/>
      <c r="D571" s="315"/>
      <c r="E571" s="315"/>
      <c r="F571" s="11"/>
      <c r="G571" s="11"/>
      <c r="H571" s="11"/>
    </row>
    <row r="572" spans="3:8" ht="12.5">
      <c r="C572" s="11"/>
      <c r="D572" s="315"/>
      <c r="E572" s="315"/>
      <c r="F572" s="11"/>
      <c r="G572" s="11"/>
      <c r="H572" s="11"/>
    </row>
    <row r="573" spans="3:8" ht="12.5">
      <c r="C573" s="11"/>
      <c r="D573" s="315"/>
      <c r="E573" s="315"/>
      <c r="F573" s="11"/>
      <c r="G573" s="11"/>
      <c r="H573" s="11"/>
    </row>
    <row r="574" spans="3:8" ht="12.5">
      <c r="C574" s="11"/>
      <c r="D574" s="315"/>
      <c r="E574" s="315"/>
      <c r="F574" s="11"/>
      <c r="G574" s="11"/>
      <c r="H574" s="11"/>
    </row>
    <row r="575" spans="3:8" ht="12.5">
      <c r="C575" s="11"/>
      <c r="D575" s="315"/>
      <c r="E575" s="315"/>
      <c r="F575" s="11"/>
      <c r="G575" s="11"/>
      <c r="H575" s="11"/>
    </row>
    <row r="576" spans="3:8" ht="12.5">
      <c r="C576" s="11"/>
      <c r="D576" s="315"/>
      <c r="E576" s="315"/>
      <c r="F576" s="11"/>
      <c r="G576" s="11"/>
      <c r="H576" s="11"/>
    </row>
    <row r="577" spans="3:8" ht="12.5">
      <c r="C577" s="11"/>
      <c r="D577" s="315"/>
      <c r="E577" s="315"/>
      <c r="F577" s="11"/>
      <c r="G577" s="11"/>
      <c r="H577" s="11"/>
    </row>
    <row r="578" spans="3:8" ht="12.5">
      <c r="C578" s="11"/>
      <c r="D578" s="315"/>
      <c r="E578" s="315"/>
      <c r="F578" s="11"/>
      <c r="G578" s="11"/>
      <c r="H578" s="11"/>
    </row>
    <row r="579" spans="3:8" ht="12.5">
      <c r="C579" s="11"/>
      <c r="D579" s="315"/>
      <c r="E579" s="315"/>
      <c r="F579" s="11"/>
      <c r="G579" s="11"/>
      <c r="H579" s="11"/>
    </row>
    <row r="580" spans="3:8" ht="12.5">
      <c r="C580" s="11"/>
      <c r="D580" s="315"/>
      <c r="E580" s="315"/>
      <c r="F580" s="11"/>
      <c r="G580" s="11"/>
      <c r="H580" s="11"/>
    </row>
    <row r="581" spans="3:8" ht="12.5">
      <c r="C581" s="11"/>
      <c r="D581" s="315"/>
      <c r="E581" s="315"/>
      <c r="F581" s="11"/>
      <c r="G581" s="11"/>
      <c r="H581" s="11"/>
    </row>
    <row r="582" spans="3:8" ht="12.5">
      <c r="C582" s="11"/>
      <c r="D582" s="315"/>
      <c r="E582" s="315"/>
      <c r="F582" s="11"/>
      <c r="G582" s="11"/>
      <c r="H582" s="11"/>
    </row>
    <row r="583" spans="3:8" ht="12.5">
      <c r="C583" s="11"/>
      <c r="D583" s="315"/>
      <c r="E583" s="315"/>
      <c r="F583" s="11"/>
      <c r="G583" s="11"/>
      <c r="H583" s="11"/>
    </row>
    <row r="584" spans="3:8" ht="12.5">
      <c r="C584" s="11"/>
      <c r="D584" s="315"/>
      <c r="E584" s="315"/>
      <c r="F584" s="11"/>
      <c r="G584" s="11"/>
      <c r="H584" s="11"/>
    </row>
    <row r="585" spans="3:8" ht="12.5">
      <c r="C585" s="11"/>
      <c r="D585" s="315"/>
      <c r="E585" s="315"/>
      <c r="F585" s="11"/>
      <c r="G585" s="11"/>
      <c r="H585" s="11"/>
    </row>
    <row r="586" spans="3:8" ht="12.5">
      <c r="C586" s="11"/>
      <c r="D586" s="315"/>
      <c r="E586" s="315"/>
      <c r="F586" s="11"/>
      <c r="G586" s="11"/>
      <c r="H586" s="11"/>
    </row>
    <row r="587" spans="3:8" ht="12.5">
      <c r="C587" s="11"/>
      <c r="D587" s="315"/>
      <c r="E587" s="315"/>
      <c r="F587" s="11"/>
      <c r="G587" s="11"/>
      <c r="H587" s="11"/>
    </row>
    <row r="588" spans="3:8" ht="12.5">
      <c r="C588" s="11"/>
      <c r="D588" s="315"/>
      <c r="E588" s="315"/>
      <c r="F588" s="11"/>
      <c r="G588" s="11"/>
      <c r="H588" s="11"/>
    </row>
    <row r="589" spans="3:8" ht="12.5">
      <c r="C589" s="11"/>
      <c r="D589" s="315"/>
      <c r="E589" s="315"/>
      <c r="F589" s="11"/>
      <c r="G589" s="11"/>
      <c r="H589" s="11"/>
    </row>
    <row r="590" spans="3:8" ht="12.5">
      <c r="C590" s="11"/>
      <c r="D590" s="315"/>
      <c r="E590" s="315"/>
      <c r="F590" s="11"/>
      <c r="G590" s="11"/>
      <c r="H590" s="11"/>
    </row>
    <row r="591" spans="3:8" ht="12.5">
      <c r="C591" s="11"/>
      <c r="D591" s="315"/>
      <c r="E591" s="315"/>
      <c r="F591" s="11"/>
      <c r="G591" s="11"/>
      <c r="H591" s="11"/>
    </row>
    <row r="592" spans="3:8" ht="12.5">
      <c r="C592" s="11"/>
      <c r="D592" s="315"/>
      <c r="E592" s="315"/>
      <c r="F592" s="11"/>
      <c r="G592" s="11"/>
      <c r="H592" s="11"/>
    </row>
    <row r="593" spans="3:8" ht="12.5">
      <c r="C593" s="11"/>
      <c r="D593" s="315"/>
      <c r="E593" s="315"/>
      <c r="F593" s="11"/>
      <c r="G593" s="11"/>
      <c r="H593" s="11"/>
    </row>
    <row r="594" spans="3:8" ht="12.5">
      <c r="C594" s="11"/>
      <c r="D594" s="315"/>
      <c r="E594" s="315"/>
      <c r="F594" s="11"/>
      <c r="G594" s="11"/>
      <c r="H594" s="11"/>
    </row>
    <row r="595" spans="3:8" ht="12.5">
      <c r="C595" s="11"/>
      <c r="D595" s="315"/>
      <c r="E595" s="315"/>
      <c r="F595" s="11"/>
      <c r="G595" s="11"/>
      <c r="H595" s="11"/>
    </row>
    <row r="596" spans="3:8" ht="12.5">
      <c r="C596" s="11"/>
      <c r="D596" s="315"/>
      <c r="E596" s="315"/>
      <c r="F596" s="11"/>
      <c r="G596" s="11"/>
      <c r="H596" s="11"/>
    </row>
    <row r="597" spans="3:8" ht="12.5">
      <c r="C597" s="11"/>
      <c r="D597" s="315"/>
      <c r="E597" s="315"/>
      <c r="F597" s="11"/>
      <c r="G597" s="11"/>
      <c r="H597" s="11"/>
    </row>
    <row r="598" spans="3:8" ht="12.5">
      <c r="C598" s="11"/>
      <c r="D598" s="315"/>
      <c r="E598" s="315"/>
      <c r="F598" s="11"/>
      <c r="G598" s="11"/>
      <c r="H598" s="11"/>
    </row>
    <row r="599" spans="3:8" ht="12.5">
      <c r="C599" s="11"/>
      <c r="D599" s="315"/>
      <c r="E599" s="315"/>
      <c r="F599" s="11"/>
      <c r="G599" s="11"/>
      <c r="H599" s="11"/>
    </row>
    <row r="600" spans="3:8" ht="12.5">
      <c r="C600" s="11"/>
      <c r="D600" s="315"/>
      <c r="E600" s="315"/>
      <c r="F600" s="11"/>
      <c r="G600" s="11"/>
      <c r="H600" s="11"/>
    </row>
    <row r="601" spans="3:8" ht="12.5">
      <c r="C601" s="11"/>
      <c r="D601" s="315"/>
      <c r="E601" s="315"/>
      <c r="F601" s="11"/>
      <c r="G601" s="11"/>
      <c r="H601" s="11"/>
    </row>
    <row r="602" spans="3:8" ht="12.5">
      <c r="C602" s="11"/>
      <c r="D602" s="315"/>
      <c r="E602" s="315"/>
      <c r="F602" s="11"/>
      <c r="G602" s="11"/>
      <c r="H602" s="11"/>
    </row>
    <row r="603" spans="3:8" ht="12.5">
      <c r="C603" s="11"/>
      <c r="D603" s="315"/>
      <c r="E603" s="315"/>
      <c r="F603" s="11"/>
      <c r="G603" s="11"/>
      <c r="H603" s="11"/>
    </row>
    <row r="604" spans="3:8" ht="12.5">
      <c r="C604" s="11"/>
      <c r="D604" s="315"/>
      <c r="E604" s="315"/>
      <c r="F604" s="11"/>
      <c r="G604" s="11"/>
      <c r="H604" s="11"/>
    </row>
    <row r="605" spans="3:8" ht="12.5">
      <c r="C605" s="11"/>
      <c r="D605" s="315"/>
      <c r="E605" s="315"/>
      <c r="F605" s="11"/>
      <c r="G605" s="11"/>
      <c r="H605" s="11"/>
    </row>
    <row r="606" spans="3:8" ht="12.5">
      <c r="C606" s="11"/>
      <c r="D606" s="315"/>
      <c r="E606" s="315"/>
      <c r="F606" s="11"/>
      <c r="G606" s="11"/>
      <c r="H606" s="11"/>
    </row>
    <row r="607" spans="3:8" ht="12.5">
      <c r="C607" s="11"/>
      <c r="D607" s="315"/>
      <c r="E607" s="315"/>
      <c r="F607" s="11"/>
      <c r="G607" s="11"/>
      <c r="H607" s="11"/>
    </row>
    <row r="608" spans="3:8" ht="12.5">
      <c r="C608" s="11"/>
      <c r="D608" s="315"/>
      <c r="E608" s="315"/>
      <c r="F608" s="11"/>
      <c r="G608" s="11"/>
      <c r="H608" s="11"/>
    </row>
    <row r="609" spans="3:8" ht="12.5">
      <c r="C609" s="11"/>
      <c r="D609" s="315"/>
      <c r="E609" s="315"/>
      <c r="F609" s="11"/>
      <c r="G609" s="11"/>
      <c r="H609" s="11"/>
    </row>
    <row r="610" spans="3:8" ht="12.5">
      <c r="C610" s="11"/>
      <c r="D610" s="315"/>
      <c r="E610" s="315"/>
      <c r="F610" s="11"/>
      <c r="G610" s="11"/>
      <c r="H610" s="11"/>
    </row>
    <row r="611" spans="3:8" ht="12.5">
      <c r="C611" s="11"/>
      <c r="D611" s="315"/>
      <c r="E611" s="315"/>
      <c r="F611" s="11"/>
      <c r="G611" s="11"/>
      <c r="H611" s="11"/>
    </row>
    <row r="612" spans="3:8" ht="12.5">
      <c r="C612" s="11"/>
      <c r="D612" s="315"/>
      <c r="E612" s="315"/>
      <c r="F612" s="11"/>
      <c r="G612" s="11"/>
      <c r="H612" s="11"/>
    </row>
    <row r="613" spans="3:8" ht="12.5">
      <c r="C613" s="11"/>
      <c r="D613" s="315"/>
      <c r="E613" s="315"/>
      <c r="F613" s="11"/>
      <c r="G613" s="11"/>
      <c r="H613" s="11"/>
    </row>
    <row r="614" spans="3:8" ht="12.5">
      <c r="C614" s="11"/>
      <c r="D614" s="315"/>
      <c r="E614" s="315"/>
      <c r="F614" s="11"/>
      <c r="G614" s="11"/>
      <c r="H614" s="11"/>
    </row>
    <row r="615" spans="3:8" ht="12.5">
      <c r="C615" s="11"/>
      <c r="D615" s="315"/>
      <c r="E615" s="315"/>
      <c r="F615" s="11"/>
      <c r="G615" s="11"/>
      <c r="H615" s="11"/>
    </row>
    <row r="616" spans="3:8" ht="12.5">
      <c r="C616" s="11"/>
      <c r="D616" s="315"/>
      <c r="E616" s="315"/>
      <c r="F616" s="11"/>
      <c r="G616" s="11"/>
      <c r="H616" s="11"/>
    </row>
    <row r="617" spans="3:8" ht="12.5">
      <c r="C617" s="11"/>
      <c r="D617" s="315"/>
      <c r="E617" s="315"/>
      <c r="F617" s="11"/>
      <c r="G617" s="11"/>
      <c r="H617" s="11"/>
    </row>
    <row r="618" spans="3:8" ht="12.5">
      <c r="C618" s="11"/>
      <c r="D618" s="315"/>
      <c r="E618" s="315"/>
      <c r="F618" s="11"/>
      <c r="G618" s="11"/>
      <c r="H618" s="11"/>
    </row>
    <row r="619" spans="3:8" ht="12.5">
      <c r="C619" s="11"/>
      <c r="D619" s="315"/>
      <c r="E619" s="315"/>
      <c r="F619" s="11"/>
      <c r="G619" s="11"/>
      <c r="H619" s="11"/>
    </row>
    <row r="620" spans="3:8" ht="12.5">
      <c r="C620" s="11"/>
      <c r="D620" s="315"/>
      <c r="E620" s="315"/>
      <c r="F620" s="11"/>
      <c r="G620" s="11"/>
      <c r="H620" s="11"/>
    </row>
    <row r="621" spans="3:8" ht="12.5">
      <c r="C621" s="11"/>
      <c r="D621" s="315"/>
      <c r="E621" s="315"/>
      <c r="F621" s="11"/>
      <c r="G621" s="11"/>
      <c r="H621" s="11"/>
    </row>
    <row r="622" spans="3:8" ht="12.5">
      <c r="C622" s="11"/>
      <c r="D622" s="315"/>
      <c r="E622" s="315"/>
      <c r="F622" s="11"/>
      <c r="G622" s="11"/>
      <c r="H622" s="11"/>
    </row>
    <row r="623" spans="3:8" ht="12.5">
      <c r="C623" s="11"/>
      <c r="D623" s="315"/>
      <c r="E623" s="315"/>
      <c r="F623" s="11"/>
      <c r="G623" s="11"/>
      <c r="H623" s="11"/>
    </row>
    <row r="624" spans="3:8" ht="12.5">
      <c r="C624" s="11"/>
      <c r="D624" s="315"/>
      <c r="E624" s="315"/>
      <c r="F624" s="11"/>
      <c r="G624" s="11"/>
      <c r="H624" s="11"/>
    </row>
    <row r="625" spans="3:8" ht="12.5">
      <c r="C625" s="11"/>
      <c r="D625" s="315"/>
      <c r="E625" s="315"/>
      <c r="F625" s="11"/>
      <c r="G625" s="11"/>
      <c r="H625" s="11"/>
    </row>
    <row r="626" spans="3:8" ht="12.5">
      <c r="C626" s="11"/>
      <c r="D626" s="315"/>
      <c r="E626" s="315"/>
      <c r="F626" s="11"/>
      <c r="G626" s="11"/>
      <c r="H626" s="11"/>
    </row>
    <row r="627" spans="3:8" ht="12.5">
      <c r="C627" s="11"/>
      <c r="D627" s="315"/>
      <c r="E627" s="315"/>
      <c r="F627" s="11"/>
      <c r="G627" s="11"/>
      <c r="H627" s="11"/>
    </row>
    <row r="628" spans="3:8" ht="12.5">
      <c r="C628" s="11"/>
      <c r="D628" s="315"/>
      <c r="E628" s="315"/>
      <c r="F628" s="11"/>
      <c r="G628" s="11"/>
      <c r="H628" s="11"/>
    </row>
    <row r="629" spans="3:8" ht="12.5">
      <c r="C629" s="11"/>
      <c r="D629" s="315"/>
      <c r="E629" s="315"/>
      <c r="F629" s="11"/>
      <c r="G629" s="11"/>
      <c r="H629" s="11"/>
    </row>
    <row r="630" spans="3:8" ht="12.5">
      <c r="C630" s="11"/>
      <c r="D630" s="315"/>
      <c r="E630" s="315"/>
      <c r="F630" s="11"/>
      <c r="G630" s="11"/>
      <c r="H630" s="11"/>
    </row>
    <row r="631" spans="3:8" ht="12.5">
      <c r="C631" s="11"/>
      <c r="D631" s="315"/>
      <c r="E631" s="315"/>
      <c r="F631" s="11"/>
      <c r="G631" s="11"/>
      <c r="H631" s="11"/>
    </row>
    <row r="632" spans="3:8" ht="12.5">
      <c r="C632" s="11"/>
      <c r="D632" s="315"/>
      <c r="E632" s="315"/>
      <c r="F632" s="11"/>
      <c r="G632" s="11"/>
      <c r="H632" s="11"/>
    </row>
    <row r="633" spans="3:8" ht="12.5">
      <c r="C633" s="11"/>
      <c r="D633" s="315"/>
      <c r="E633" s="315"/>
      <c r="F633" s="11"/>
      <c r="G633" s="11"/>
      <c r="H633" s="11"/>
    </row>
    <row r="634" spans="3:8" ht="12.5">
      <c r="C634" s="11"/>
      <c r="D634" s="315"/>
      <c r="E634" s="315"/>
      <c r="F634" s="11"/>
      <c r="G634" s="11"/>
      <c r="H634" s="11"/>
    </row>
    <row r="635" spans="3:8" ht="12.5">
      <c r="C635" s="11"/>
      <c r="D635" s="315"/>
      <c r="E635" s="315"/>
      <c r="F635" s="11"/>
      <c r="G635" s="11"/>
      <c r="H635" s="11"/>
    </row>
    <row r="636" spans="3:8" ht="12.5">
      <c r="C636" s="11"/>
      <c r="D636" s="315"/>
      <c r="E636" s="315"/>
      <c r="F636" s="11"/>
      <c r="G636" s="11"/>
      <c r="H636" s="11"/>
    </row>
    <row r="637" spans="3:8" ht="12.5">
      <c r="C637" s="11"/>
      <c r="D637" s="315"/>
      <c r="E637" s="315"/>
      <c r="F637" s="11"/>
      <c r="G637" s="11"/>
      <c r="H637" s="11"/>
    </row>
    <row r="638" spans="3:8" ht="12.5">
      <c r="C638" s="11"/>
      <c r="D638" s="315"/>
      <c r="E638" s="315"/>
      <c r="F638" s="11"/>
      <c r="G638" s="11"/>
      <c r="H638" s="11"/>
    </row>
    <row r="639" spans="3:8" ht="12.5">
      <c r="C639" s="11"/>
      <c r="D639" s="315"/>
      <c r="E639" s="315"/>
      <c r="F639" s="11"/>
      <c r="G639" s="11"/>
      <c r="H639" s="11"/>
    </row>
    <row r="640" spans="3:8" ht="12.5">
      <c r="C640" s="11"/>
      <c r="D640" s="315"/>
      <c r="E640" s="315"/>
      <c r="F640" s="11"/>
      <c r="G640" s="11"/>
      <c r="H640" s="11"/>
    </row>
    <row r="641" spans="3:8" ht="12.5">
      <c r="C641" s="11"/>
      <c r="D641" s="315"/>
      <c r="E641" s="315"/>
      <c r="F641" s="11"/>
      <c r="G641" s="11"/>
      <c r="H641" s="11"/>
    </row>
    <row r="642" spans="3:8" ht="12.5">
      <c r="C642" s="11"/>
      <c r="D642" s="315"/>
      <c r="E642" s="315"/>
      <c r="F642" s="11"/>
      <c r="G642" s="11"/>
      <c r="H642" s="11"/>
    </row>
    <row r="643" spans="3:8" ht="12.5">
      <c r="C643" s="11"/>
      <c r="D643" s="315"/>
      <c r="E643" s="315"/>
      <c r="F643" s="11"/>
      <c r="G643" s="11"/>
      <c r="H643" s="11"/>
    </row>
    <row r="644" spans="3:8" ht="12.5">
      <c r="C644" s="11"/>
      <c r="D644" s="315"/>
      <c r="E644" s="315"/>
      <c r="F644" s="11"/>
      <c r="G644" s="11"/>
      <c r="H644" s="11"/>
    </row>
    <row r="645" spans="3:8" ht="12.5">
      <c r="C645" s="11"/>
      <c r="D645" s="315"/>
      <c r="E645" s="315"/>
      <c r="F645" s="11"/>
      <c r="G645" s="11"/>
      <c r="H645" s="11"/>
    </row>
    <row r="646" spans="3:8" ht="12.5">
      <c r="C646" s="11"/>
      <c r="D646" s="315"/>
      <c r="E646" s="315"/>
      <c r="F646" s="11"/>
      <c r="G646" s="11"/>
      <c r="H646" s="11"/>
    </row>
    <row r="647" spans="3:8" ht="12.5">
      <c r="C647" s="11"/>
      <c r="D647" s="315"/>
      <c r="E647" s="315"/>
      <c r="F647" s="11"/>
      <c r="G647" s="11"/>
      <c r="H647" s="11"/>
    </row>
    <row r="648" spans="3:8" ht="12.5">
      <c r="C648" s="11"/>
      <c r="D648" s="315"/>
      <c r="E648" s="315"/>
      <c r="F648" s="11"/>
      <c r="G648" s="11"/>
      <c r="H648" s="11"/>
    </row>
    <row r="649" spans="3:8" ht="12.5">
      <c r="C649" s="11"/>
      <c r="D649" s="315"/>
      <c r="E649" s="315"/>
      <c r="F649" s="11"/>
      <c r="G649" s="11"/>
      <c r="H649" s="11"/>
    </row>
    <row r="650" spans="3:8" ht="12.5">
      <c r="C650" s="11"/>
      <c r="D650" s="315"/>
      <c r="E650" s="315"/>
      <c r="F650" s="11"/>
      <c r="G650" s="11"/>
      <c r="H650" s="11"/>
    </row>
    <row r="651" spans="3:8" ht="12.5">
      <c r="C651" s="11"/>
      <c r="D651" s="315"/>
      <c r="E651" s="315"/>
      <c r="F651" s="11"/>
      <c r="G651" s="11"/>
      <c r="H651" s="11"/>
    </row>
    <row r="652" spans="3:8" ht="12.5">
      <c r="C652" s="11"/>
      <c r="D652" s="315"/>
      <c r="E652" s="315"/>
      <c r="F652" s="11"/>
      <c r="G652" s="11"/>
      <c r="H652" s="11"/>
    </row>
    <row r="653" spans="3:8" ht="12.5">
      <c r="C653" s="11"/>
      <c r="D653" s="315"/>
      <c r="E653" s="315"/>
      <c r="F653" s="11"/>
      <c r="G653" s="11"/>
      <c r="H653" s="11"/>
    </row>
    <row r="654" spans="3:8" ht="12.5">
      <c r="C654" s="11"/>
      <c r="D654" s="315"/>
      <c r="E654" s="315"/>
      <c r="F654" s="11"/>
      <c r="G654" s="11"/>
      <c r="H654" s="11"/>
    </row>
    <row r="655" spans="3:8" ht="12.5">
      <c r="C655" s="11"/>
      <c r="D655" s="315"/>
      <c r="E655" s="315"/>
      <c r="F655" s="11"/>
      <c r="G655" s="11"/>
      <c r="H655" s="11"/>
    </row>
    <row r="656" spans="3:8" ht="12.5">
      <c r="C656" s="11"/>
      <c r="D656" s="315"/>
      <c r="E656" s="315"/>
      <c r="F656" s="11"/>
      <c r="G656" s="11"/>
      <c r="H656" s="11"/>
    </row>
    <row r="657" spans="3:8" ht="12.5">
      <c r="C657" s="11"/>
      <c r="D657" s="315"/>
      <c r="E657" s="315"/>
      <c r="F657" s="11"/>
      <c r="G657" s="11"/>
      <c r="H657" s="11"/>
    </row>
    <row r="658" spans="3:8" ht="12.5">
      <c r="C658" s="11"/>
      <c r="D658" s="315"/>
      <c r="E658" s="315"/>
      <c r="F658" s="11"/>
      <c r="G658" s="11"/>
      <c r="H658" s="11"/>
    </row>
    <row r="659" spans="3:8" ht="12.5">
      <c r="C659" s="11"/>
      <c r="D659" s="315"/>
      <c r="E659" s="315"/>
      <c r="F659" s="11"/>
      <c r="G659" s="11"/>
      <c r="H659" s="11"/>
    </row>
    <row r="660" spans="3:8" ht="12.5">
      <c r="C660" s="11"/>
      <c r="D660" s="315"/>
      <c r="E660" s="315"/>
      <c r="F660" s="11"/>
      <c r="G660" s="11"/>
      <c r="H660" s="11"/>
    </row>
    <row r="661" spans="3:8" ht="12.5">
      <c r="C661" s="11"/>
      <c r="D661" s="315"/>
      <c r="E661" s="315"/>
      <c r="F661" s="11"/>
      <c r="G661" s="11"/>
      <c r="H661" s="11"/>
    </row>
    <row r="662" spans="3:8" ht="12.5">
      <c r="C662" s="11"/>
      <c r="D662" s="315"/>
      <c r="E662" s="315"/>
      <c r="F662" s="11"/>
      <c r="G662" s="11"/>
      <c r="H662" s="11"/>
    </row>
    <row r="663" spans="3:8" ht="12.5">
      <c r="C663" s="11"/>
      <c r="D663" s="315"/>
      <c r="E663" s="315"/>
      <c r="F663" s="11"/>
      <c r="G663" s="11"/>
      <c r="H663" s="11"/>
    </row>
    <row r="664" spans="3:8" ht="12.5">
      <c r="C664" s="11"/>
      <c r="D664" s="315"/>
      <c r="E664" s="315"/>
      <c r="F664" s="11"/>
      <c r="G664" s="11"/>
      <c r="H664" s="11"/>
    </row>
    <row r="665" spans="3:8" ht="12.5">
      <c r="C665" s="11"/>
      <c r="D665" s="315"/>
      <c r="E665" s="315"/>
      <c r="F665" s="11"/>
      <c r="G665" s="11"/>
      <c r="H665" s="11"/>
    </row>
    <row r="666" spans="3:8" ht="12.5">
      <c r="C666" s="11"/>
      <c r="D666" s="315"/>
      <c r="E666" s="315"/>
      <c r="F666" s="11"/>
      <c r="G666" s="11"/>
      <c r="H666" s="11"/>
    </row>
    <row r="667" spans="3:8" ht="12.5">
      <c r="C667" s="11"/>
      <c r="D667" s="315"/>
      <c r="E667" s="315"/>
      <c r="F667" s="11"/>
      <c r="G667" s="11"/>
      <c r="H667" s="11"/>
    </row>
    <row r="668" spans="3:8" ht="12.5">
      <c r="C668" s="11"/>
      <c r="D668" s="315"/>
      <c r="E668" s="315"/>
      <c r="F668" s="11"/>
      <c r="G668" s="11"/>
      <c r="H668" s="11"/>
    </row>
    <row r="669" spans="3:8" ht="12.5">
      <c r="C669" s="11"/>
      <c r="D669" s="315"/>
      <c r="E669" s="315"/>
      <c r="F669" s="11"/>
      <c r="G669" s="11"/>
      <c r="H669" s="11"/>
    </row>
    <row r="670" spans="3:8" ht="12.5">
      <c r="C670" s="11"/>
      <c r="D670" s="315"/>
      <c r="E670" s="315"/>
      <c r="F670" s="11"/>
      <c r="G670" s="11"/>
      <c r="H670" s="11"/>
    </row>
    <row r="671" spans="3:8" ht="12.5">
      <c r="C671" s="11"/>
      <c r="D671" s="315"/>
      <c r="E671" s="315"/>
      <c r="F671" s="11"/>
      <c r="G671" s="11"/>
      <c r="H671" s="11"/>
    </row>
    <row r="672" spans="3:8" ht="12.5">
      <c r="C672" s="11"/>
      <c r="D672" s="315"/>
      <c r="E672" s="315"/>
      <c r="F672" s="11"/>
      <c r="G672" s="11"/>
      <c r="H672" s="11"/>
    </row>
    <row r="673" spans="3:8" ht="12.5">
      <c r="C673" s="11"/>
      <c r="D673" s="315"/>
      <c r="E673" s="315"/>
      <c r="F673" s="11"/>
      <c r="G673" s="11"/>
      <c r="H673" s="11"/>
    </row>
    <row r="674" spans="3:8" ht="12.5">
      <c r="C674" s="11"/>
      <c r="D674" s="315"/>
      <c r="E674" s="315"/>
      <c r="F674" s="11"/>
      <c r="G674" s="11"/>
      <c r="H674" s="11"/>
    </row>
    <row r="675" spans="3:8" ht="12.5">
      <c r="C675" s="11"/>
      <c r="D675" s="315"/>
      <c r="E675" s="315"/>
      <c r="F675" s="11"/>
      <c r="G675" s="11"/>
      <c r="H675" s="11"/>
    </row>
    <row r="676" spans="3:8" ht="12.5">
      <c r="C676" s="11"/>
      <c r="D676" s="315"/>
      <c r="E676" s="315"/>
      <c r="F676" s="11"/>
      <c r="G676" s="11"/>
      <c r="H676" s="11"/>
    </row>
    <row r="677" spans="3:8" ht="12.5">
      <c r="C677" s="11"/>
      <c r="D677" s="315"/>
      <c r="E677" s="315"/>
      <c r="F677" s="11"/>
      <c r="G677" s="11"/>
      <c r="H677" s="11"/>
    </row>
    <row r="678" spans="3:8" ht="12.5">
      <c r="C678" s="11"/>
      <c r="D678" s="315"/>
      <c r="E678" s="315"/>
      <c r="F678" s="11"/>
      <c r="G678" s="11"/>
      <c r="H678" s="11"/>
    </row>
    <row r="679" spans="3:8" ht="12.5">
      <c r="C679" s="11"/>
      <c r="D679" s="315"/>
      <c r="E679" s="315"/>
      <c r="F679" s="11"/>
      <c r="G679" s="11"/>
      <c r="H679" s="11"/>
    </row>
    <row r="680" spans="3:8" ht="12.5">
      <c r="C680" s="11"/>
      <c r="D680" s="315"/>
      <c r="E680" s="315"/>
      <c r="F680" s="11"/>
      <c r="G680" s="11"/>
      <c r="H680" s="11"/>
    </row>
    <row r="681" spans="3:8" ht="12.5">
      <c r="C681" s="11"/>
      <c r="D681" s="315"/>
      <c r="E681" s="315"/>
      <c r="F681" s="11"/>
      <c r="G681" s="11"/>
      <c r="H681" s="11"/>
    </row>
    <row r="682" spans="3:8" ht="12.5">
      <c r="C682" s="11"/>
      <c r="D682" s="315"/>
      <c r="E682" s="315"/>
      <c r="F682" s="11"/>
      <c r="G682" s="11"/>
      <c r="H682" s="11"/>
    </row>
    <row r="683" spans="3:8" ht="12.5">
      <c r="C683" s="11"/>
      <c r="D683" s="315"/>
      <c r="E683" s="315"/>
      <c r="F683" s="11"/>
      <c r="G683" s="11"/>
      <c r="H683" s="11"/>
    </row>
    <row r="684" spans="3:8" ht="12.5">
      <c r="C684" s="11"/>
      <c r="D684" s="315"/>
      <c r="E684" s="315"/>
      <c r="F684" s="11"/>
      <c r="G684" s="11"/>
      <c r="H684" s="11"/>
    </row>
    <row r="685" spans="3:8" ht="12.5">
      <c r="C685" s="11"/>
      <c r="D685" s="315"/>
      <c r="E685" s="315"/>
      <c r="F685" s="11"/>
      <c r="G685" s="11"/>
      <c r="H685" s="11"/>
    </row>
    <row r="686" spans="3:8" ht="12.5">
      <c r="C686" s="11"/>
      <c r="D686" s="315"/>
      <c r="E686" s="315"/>
      <c r="F686" s="11"/>
      <c r="G686" s="11"/>
      <c r="H686" s="11"/>
    </row>
    <row r="687" spans="3:8" ht="12.5">
      <c r="C687" s="11"/>
      <c r="D687" s="315"/>
      <c r="E687" s="315"/>
      <c r="F687" s="11"/>
      <c r="G687" s="11"/>
      <c r="H687" s="11"/>
    </row>
    <row r="688" spans="3:8" ht="12.5">
      <c r="C688" s="11"/>
      <c r="D688" s="315"/>
      <c r="E688" s="315"/>
      <c r="F688" s="11"/>
      <c r="G688" s="11"/>
      <c r="H688" s="11"/>
    </row>
    <row r="689" spans="3:8" ht="12.5">
      <c r="C689" s="11"/>
      <c r="D689" s="315"/>
      <c r="E689" s="315"/>
      <c r="F689" s="11"/>
      <c r="G689" s="11"/>
      <c r="H689" s="11"/>
    </row>
    <row r="690" spans="3:8" ht="12.5">
      <c r="C690" s="11"/>
      <c r="D690" s="315"/>
      <c r="E690" s="315"/>
      <c r="F690" s="11"/>
      <c r="G690" s="11"/>
      <c r="H690" s="11"/>
    </row>
    <row r="691" spans="3:8" ht="12.5">
      <c r="C691" s="11"/>
      <c r="D691" s="315"/>
      <c r="E691" s="315"/>
      <c r="F691" s="11"/>
      <c r="G691" s="11"/>
      <c r="H691" s="11"/>
    </row>
    <row r="692" spans="3:8" ht="12.5">
      <c r="C692" s="11"/>
      <c r="D692" s="315"/>
      <c r="E692" s="315"/>
      <c r="F692" s="11"/>
      <c r="G692" s="11"/>
      <c r="H692" s="11"/>
    </row>
    <row r="693" spans="3:8" ht="12.5">
      <c r="C693" s="11"/>
      <c r="D693" s="315"/>
      <c r="E693" s="315"/>
      <c r="F693" s="11"/>
      <c r="G693" s="11"/>
      <c r="H693" s="11"/>
    </row>
    <row r="694" spans="3:8" ht="12.5">
      <c r="C694" s="11"/>
      <c r="D694" s="315"/>
      <c r="E694" s="315"/>
      <c r="F694" s="11"/>
      <c r="G694" s="11"/>
      <c r="H694" s="11"/>
    </row>
    <row r="695" spans="3:8" ht="12.5">
      <c r="C695" s="11"/>
      <c r="D695" s="315"/>
      <c r="E695" s="315"/>
      <c r="F695" s="11"/>
      <c r="G695" s="11"/>
      <c r="H695" s="11"/>
    </row>
    <row r="696" spans="3:8" ht="12.5">
      <c r="C696" s="11"/>
      <c r="D696" s="315"/>
      <c r="E696" s="315"/>
      <c r="F696" s="11"/>
      <c r="G696" s="11"/>
      <c r="H696" s="11"/>
    </row>
    <row r="697" spans="3:8" ht="12.5">
      <c r="C697" s="11"/>
      <c r="D697" s="315"/>
      <c r="E697" s="315"/>
      <c r="F697" s="11"/>
      <c r="G697" s="11"/>
      <c r="H697" s="11"/>
    </row>
    <row r="698" spans="3:8" ht="12.5">
      <c r="C698" s="11"/>
      <c r="D698" s="315"/>
      <c r="E698" s="315"/>
      <c r="F698" s="11"/>
      <c r="G698" s="11"/>
      <c r="H698" s="11"/>
    </row>
    <row r="699" spans="3:8" ht="12.5">
      <c r="C699" s="11"/>
      <c r="D699" s="315"/>
      <c r="E699" s="315"/>
      <c r="F699" s="11"/>
      <c r="G699" s="11"/>
      <c r="H699" s="11"/>
    </row>
    <row r="700" spans="3:8" ht="12.5">
      <c r="C700" s="11"/>
      <c r="D700" s="315"/>
      <c r="E700" s="315"/>
      <c r="F700" s="11"/>
      <c r="G700" s="11"/>
      <c r="H700" s="11"/>
    </row>
    <row r="701" spans="3:8" ht="12.5">
      <c r="C701" s="11"/>
      <c r="D701" s="315"/>
      <c r="E701" s="315"/>
      <c r="F701" s="11"/>
      <c r="G701" s="11"/>
      <c r="H701" s="11"/>
    </row>
    <row r="702" spans="3:8" ht="12.5">
      <c r="C702" s="11"/>
      <c r="D702" s="315"/>
      <c r="E702" s="315"/>
      <c r="F702" s="11"/>
      <c r="G702" s="11"/>
      <c r="H702" s="11"/>
    </row>
    <row r="703" spans="3:8" ht="12.5">
      <c r="C703" s="11"/>
      <c r="D703" s="315"/>
      <c r="E703" s="315"/>
      <c r="F703" s="11"/>
      <c r="G703" s="11"/>
      <c r="H703" s="11"/>
    </row>
    <row r="704" spans="3:8" ht="12.5">
      <c r="C704" s="11"/>
      <c r="D704" s="315"/>
      <c r="E704" s="315"/>
      <c r="F704" s="11"/>
      <c r="G704" s="11"/>
      <c r="H704" s="11"/>
    </row>
    <row r="705" spans="3:8" ht="12.5">
      <c r="C705" s="11"/>
      <c r="D705" s="315"/>
      <c r="E705" s="315"/>
      <c r="F705" s="11"/>
      <c r="G705" s="11"/>
      <c r="H705" s="11"/>
    </row>
    <row r="706" spans="3:8" ht="12.5">
      <c r="C706" s="11"/>
      <c r="D706" s="315"/>
      <c r="E706" s="315"/>
      <c r="F706" s="11"/>
      <c r="G706" s="11"/>
      <c r="H706" s="11"/>
    </row>
    <row r="707" spans="3:8" ht="12.5">
      <c r="C707" s="11"/>
      <c r="D707" s="315"/>
      <c r="E707" s="315"/>
      <c r="F707" s="11"/>
      <c r="G707" s="11"/>
      <c r="H707" s="11"/>
    </row>
    <row r="708" spans="3:8" ht="12.5">
      <c r="C708" s="11"/>
      <c r="D708" s="315"/>
      <c r="E708" s="315"/>
      <c r="F708" s="11"/>
      <c r="G708" s="11"/>
      <c r="H708" s="11"/>
    </row>
    <row r="709" spans="3:8" ht="12.5">
      <c r="C709" s="11"/>
      <c r="D709" s="315"/>
      <c r="E709" s="315"/>
      <c r="F709" s="11"/>
      <c r="G709" s="11"/>
      <c r="H709" s="11"/>
    </row>
    <row r="710" spans="3:8" ht="12.5">
      <c r="C710" s="11"/>
      <c r="D710" s="315"/>
      <c r="E710" s="315"/>
      <c r="F710" s="11"/>
      <c r="G710" s="11"/>
      <c r="H710" s="11"/>
    </row>
    <row r="711" spans="3:8" ht="12.5">
      <c r="C711" s="11"/>
      <c r="D711" s="315"/>
      <c r="E711" s="315"/>
      <c r="F711" s="11"/>
      <c r="G711" s="11"/>
      <c r="H711" s="11"/>
    </row>
    <row r="712" spans="3:8" ht="12.5">
      <c r="C712" s="11"/>
      <c r="D712" s="315"/>
      <c r="E712" s="315"/>
      <c r="F712" s="11"/>
      <c r="G712" s="11"/>
      <c r="H712" s="11"/>
    </row>
    <row r="713" spans="3:8" ht="12.5">
      <c r="C713" s="11"/>
      <c r="D713" s="315"/>
      <c r="E713" s="315"/>
      <c r="F713" s="11"/>
      <c r="G713" s="11"/>
      <c r="H713" s="11"/>
    </row>
    <row r="714" spans="3:8" ht="12.5">
      <c r="C714" s="11"/>
      <c r="D714" s="315"/>
      <c r="E714" s="315"/>
      <c r="F714" s="11"/>
      <c r="G714" s="11"/>
      <c r="H714" s="11"/>
    </row>
    <row r="715" spans="3:8" ht="12.5">
      <c r="C715" s="11"/>
      <c r="D715" s="315"/>
      <c r="E715" s="315"/>
      <c r="F715" s="11"/>
      <c r="G715" s="11"/>
      <c r="H715" s="11"/>
    </row>
    <row r="716" spans="3:8" ht="12.5">
      <c r="C716" s="11"/>
      <c r="D716" s="315"/>
      <c r="E716" s="315"/>
      <c r="F716" s="11"/>
      <c r="G716" s="11"/>
      <c r="H716" s="11"/>
    </row>
    <row r="717" spans="3:8" ht="12.5">
      <c r="C717" s="11"/>
      <c r="D717" s="315"/>
      <c r="E717" s="315"/>
      <c r="F717" s="11"/>
      <c r="G717" s="11"/>
      <c r="H717" s="11"/>
    </row>
    <row r="718" spans="3:8" ht="12.5">
      <c r="C718" s="11"/>
      <c r="D718" s="315"/>
      <c r="E718" s="315"/>
      <c r="F718" s="11"/>
      <c r="G718" s="11"/>
      <c r="H718" s="11"/>
    </row>
    <row r="719" spans="3:8" ht="12.5">
      <c r="C719" s="11"/>
      <c r="D719" s="315"/>
      <c r="E719" s="315"/>
      <c r="F719" s="11"/>
      <c r="G719" s="11"/>
      <c r="H719" s="11"/>
    </row>
    <row r="720" spans="3:8" ht="12.5">
      <c r="C720" s="11"/>
      <c r="D720" s="315"/>
      <c r="E720" s="315"/>
      <c r="F720" s="11"/>
      <c r="G720" s="11"/>
      <c r="H720" s="11"/>
    </row>
    <row r="721" spans="3:8" ht="12.5">
      <c r="C721" s="11"/>
      <c r="D721" s="315"/>
      <c r="E721" s="315"/>
      <c r="F721" s="11"/>
      <c r="G721" s="11"/>
      <c r="H721" s="11"/>
    </row>
    <row r="722" spans="3:8" ht="12.5">
      <c r="C722" s="11"/>
      <c r="D722" s="315"/>
      <c r="E722" s="315"/>
      <c r="F722" s="11"/>
      <c r="G722" s="11"/>
      <c r="H722" s="11"/>
    </row>
    <row r="723" spans="3:8" ht="12.5">
      <c r="C723" s="11"/>
      <c r="D723" s="315"/>
      <c r="E723" s="315"/>
      <c r="F723" s="11"/>
      <c r="G723" s="11"/>
      <c r="H723" s="11"/>
    </row>
    <row r="724" spans="3:8" ht="12.5">
      <c r="C724" s="11"/>
      <c r="D724" s="315"/>
      <c r="E724" s="315"/>
      <c r="F724" s="11"/>
      <c r="G724" s="11"/>
      <c r="H724" s="11"/>
    </row>
    <row r="725" spans="3:8" ht="12.5">
      <c r="C725" s="11"/>
      <c r="D725" s="315"/>
      <c r="E725" s="315"/>
      <c r="F725" s="11"/>
      <c r="G725" s="11"/>
      <c r="H725" s="11"/>
    </row>
    <row r="726" spans="3:8" ht="12.5">
      <c r="C726" s="11"/>
      <c r="D726" s="315"/>
      <c r="E726" s="315"/>
      <c r="F726" s="11"/>
      <c r="G726" s="11"/>
      <c r="H726" s="11"/>
    </row>
    <row r="727" spans="3:8" ht="12.5">
      <c r="C727" s="11"/>
      <c r="D727" s="315"/>
      <c r="E727" s="315"/>
      <c r="F727" s="11"/>
      <c r="G727" s="11"/>
      <c r="H727" s="11"/>
    </row>
    <row r="728" spans="3:8" ht="12.5">
      <c r="C728" s="11"/>
      <c r="D728" s="315"/>
      <c r="E728" s="315"/>
      <c r="F728" s="11"/>
      <c r="G728" s="11"/>
      <c r="H728" s="11"/>
    </row>
    <row r="729" spans="3:8" ht="12.5">
      <c r="C729" s="11"/>
      <c r="D729" s="315"/>
      <c r="E729" s="315"/>
      <c r="F729" s="11"/>
      <c r="G729" s="11"/>
      <c r="H729" s="11"/>
    </row>
    <row r="730" spans="3:8" ht="12.5">
      <c r="C730" s="11"/>
      <c r="D730" s="315"/>
      <c r="E730" s="315"/>
      <c r="F730" s="11"/>
      <c r="G730" s="11"/>
      <c r="H730" s="11"/>
    </row>
    <row r="731" spans="3:8" ht="12.5">
      <c r="C731" s="11"/>
      <c r="D731" s="315"/>
      <c r="E731" s="315"/>
      <c r="F731" s="11"/>
      <c r="G731" s="11"/>
      <c r="H731" s="11"/>
    </row>
    <row r="732" spans="3:8" ht="12.5">
      <c r="C732" s="11"/>
      <c r="D732" s="315"/>
      <c r="E732" s="315"/>
      <c r="F732" s="11"/>
      <c r="G732" s="11"/>
      <c r="H732" s="11"/>
    </row>
    <row r="733" spans="3:8" ht="12.5">
      <c r="C733" s="11"/>
      <c r="D733" s="315"/>
      <c r="E733" s="315"/>
      <c r="F733" s="11"/>
      <c r="G733" s="11"/>
      <c r="H733" s="11"/>
    </row>
    <row r="734" spans="3:8" ht="12.5">
      <c r="C734" s="11"/>
      <c r="D734" s="315"/>
      <c r="E734" s="315"/>
      <c r="F734" s="11"/>
      <c r="G734" s="11"/>
      <c r="H734" s="11"/>
    </row>
    <row r="735" spans="3:8" ht="12.5">
      <c r="C735" s="11"/>
      <c r="D735" s="315"/>
      <c r="E735" s="315"/>
      <c r="F735" s="11"/>
      <c r="G735" s="11"/>
      <c r="H735" s="11"/>
    </row>
    <row r="736" spans="3:8" ht="12.5">
      <c r="C736" s="11"/>
      <c r="D736" s="315"/>
      <c r="E736" s="315"/>
      <c r="F736" s="11"/>
      <c r="G736" s="11"/>
      <c r="H736" s="11"/>
    </row>
    <row r="737" spans="3:8" ht="12.5">
      <c r="C737" s="11"/>
      <c r="D737" s="315"/>
      <c r="E737" s="315"/>
      <c r="F737" s="11"/>
      <c r="G737" s="11"/>
      <c r="H737" s="11"/>
    </row>
    <row r="738" spans="3:8" ht="12.5">
      <c r="C738" s="11"/>
      <c r="D738" s="315"/>
      <c r="E738" s="315"/>
      <c r="F738" s="11"/>
      <c r="G738" s="11"/>
      <c r="H738" s="11"/>
    </row>
    <row r="739" spans="3:8" ht="12.5">
      <c r="C739" s="11"/>
      <c r="D739" s="315"/>
      <c r="E739" s="315"/>
      <c r="F739" s="11"/>
      <c r="G739" s="11"/>
      <c r="H739" s="11"/>
    </row>
    <row r="740" spans="3:8" ht="12.5">
      <c r="C740" s="11"/>
      <c r="D740" s="315"/>
      <c r="E740" s="315"/>
      <c r="F740" s="11"/>
      <c r="G740" s="11"/>
      <c r="H740" s="11"/>
    </row>
    <row r="741" spans="3:8" ht="12.5">
      <c r="C741" s="11"/>
      <c r="D741" s="315"/>
      <c r="E741" s="315"/>
      <c r="F741" s="11"/>
      <c r="G741" s="11"/>
      <c r="H741" s="11"/>
    </row>
    <row r="742" spans="3:8" ht="12.5">
      <c r="C742" s="11"/>
      <c r="D742" s="315"/>
      <c r="E742" s="315"/>
      <c r="F742" s="11"/>
      <c r="G742" s="11"/>
      <c r="H742" s="11"/>
    </row>
    <row r="743" spans="3:8" ht="12.5">
      <c r="C743" s="11"/>
      <c r="D743" s="315"/>
      <c r="E743" s="315"/>
      <c r="F743" s="11"/>
      <c r="G743" s="11"/>
      <c r="H743" s="11"/>
    </row>
    <row r="744" spans="3:8" ht="12.5">
      <c r="C744" s="11"/>
      <c r="D744" s="315"/>
      <c r="E744" s="315"/>
      <c r="F744" s="11"/>
      <c r="G744" s="11"/>
      <c r="H744" s="11"/>
    </row>
    <row r="745" spans="3:8" ht="12.5">
      <c r="C745" s="11"/>
      <c r="D745" s="315"/>
      <c r="E745" s="315"/>
      <c r="F745" s="11"/>
      <c r="G745" s="11"/>
      <c r="H745" s="11"/>
    </row>
    <row r="746" spans="3:8" ht="12.5">
      <c r="C746" s="11"/>
      <c r="D746" s="315"/>
      <c r="E746" s="315"/>
      <c r="F746" s="11"/>
      <c r="G746" s="11"/>
      <c r="H746" s="11"/>
    </row>
    <row r="747" spans="3:8" ht="12.5">
      <c r="C747" s="11"/>
      <c r="D747" s="315"/>
      <c r="E747" s="315"/>
      <c r="F747" s="11"/>
      <c r="G747" s="11"/>
      <c r="H747" s="11"/>
    </row>
    <row r="748" spans="3:8" ht="12.5">
      <c r="C748" s="11"/>
      <c r="D748" s="315"/>
      <c r="E748" s="315"/>
      <c r="F748" s="11"/>
      <c r="G748" s="11"/>
      <c r="H748" s="11"/>
    </row>
    <row r="749" spans="3:8" ht="12.5">
      <c r="C749" s="11"/>
      <c r="D749" s="315"/>
      <c r="E749" s="315"/>
      <c r="F749" s="11"/>
      <c r="G749" s="11"/>
      <c r="H749" s="11"/>
    </row>
    <row r="750" spans="3:8" ht="12.5">
      <c r="C750" s="11"/>
      <c r="D750" s="315"/>
      <c r="E750" s="315"/>
      <c r="F750" s="11"/>
      <c r="G750" s="11"/>
      <c r="H750" s="11"/>
    </row>
    <row r="751" spans="3:8" ht="12.5">
      <c r="C751" s="11"/>
      <c r="D751" s="315"/>
      <c r="E751" s="315"/>
      <c r="F751" s="11"/>
      <c r="G751" s="11"/>
      <c r="H751" s="11"/>
    </row>
    <row r="752" spans="3:8" ht="12.5">
      <c r="C752" s="11"/>
      <c r="D752" s="315"/>
      <c r="E752" s="315"/>
      <c r="F752" s="11"/>
      <c r="G752" s="11"/>
      <c r="H752" s="11"/>
    </row>
    <row r="753" spans="3:8" ht="12.5">
      <c r="C753" s="11"/>
      <c r="D753" s="315"/>
      <c r="E753" s="315"/>
      <c r="F753" s="11"/>
      <c r="G753" s="11"/>
      <c r="H753" s="11"/>
    </row>
    <row r="754" spans="3:8" ht="12.5">
      <c r="C754" s="11"/>
      <c r="D754" s="315"/>
      <c r="E754" s="315"/>
      <c r="F754" s="11"/>
      <c r="G754" s="11"/>
      <c r="H754" s="11"/>
    </row>
    <row r="755" spans="3:8" ht="12.5">
      <c r="C755" s="11"/>
      <c r="D755" s="315"/>
      <c r="E755" s="315"/>
      <c r="F755" s="11"/>
      <c r="G755" s="11"/>
      <c r="H755" s="11"/>
    </row>
    <row r="756" spans="3:8" ht="12.5">
      <c r="C756" s="11"/>
      <c r="D756" s="315"/>
      <c r="E756" s="315"/>
      <c r="F756" s="11"/>
      <c r="G756" s="11"/>
      <c r="H756" s="11"/>
    </row>
    <row r="757" spans="3:8" ht="12.5">
      <c r="C757" s="11"/>
      <c r="D757" s="315"/>
      <c r="E757" s="315"/>
      <c r="F757" s="11"/>
      <c r="G757" s="11"/>
      <c r="H757" s="11"/>
    </row>
    <row r="758" spans="3:8" ht="12.5">
      <c r="C758" s="11"/>
      <c r="D758" s="315"/>
      <c r="E758" s="315"/>
      <c r="F758" s="11"/>
      <c r="G758" s="11"/>
      <c r="H758" s="11"/>
    </row>
    <row r="759" spans="3:8" ht="12.5">
      <c r="C759" s="11"/>
      <c r="D759" s="315"/>
      <c r="E759" s="315"/>
      <c r="F759" s="11"/>
      <c r="G759" s="11"/>
      <c r="H759" s="11"/>
    </row>
    <row r="760" spans="3:8" ht="12.5">
      <c r="C760" s="11"/>
      <c r="D760" s="315"/>
      <c r="E760" s="315"/>
      <c r="F760" s="11"/>
      <c r="G760" s="11"/>
      <c r="H760" s="11"/>
    </row>
    <row r="761" spans="3:8" ht="12.5">
      <c r="C761" s="11"/>
      <c r="D761" s="315"/>
      <c r="E761" s="315"/>
      <c r="F761" s="11"/>
      <c r="G761" s="11"/>
      <c r="H761" s="11"/>
    </row>
    <row r="762" spans="3:8" ht="12.5">
      <c r="C762" s="11"/>
      <c r="D762" s="315"/>
      <c r="E762" s="315"/>
      <c r="F762" s="11"/>
      <c r="G762" s="11"/>
      <c r="H762" s="11"/>
    </row>
    <row r="763" spans="3:8" ht="12.5">
      <c r="C763" s="11"/>
      <c r="D763" s="315"/>
      <c r="E763" s="315"/>
      <c r="F763" s="11"/>
      <c r="G763" s="11"/>
      <c r="H763" s="11"/>
    </row>
    <row r="764" spans="3:8" ht="12.5">
      <c r="C764" s="11"/>
      <c r="D764" s="315"/>
      <c r="E764" s="315"/>
      <c r="F764" s="11"/>
      <c r="G764" s="11"/>
      <c r="H764" s="11"/>
    </row>
    <row r="765" spans="3:8" ht="12.5">
      <c r="C765" s="11"/>
      <c r="D765" s="315"/>
      <c r="E765" s="315"/>
      <c r="F765" s="11"/>
      <c r="G765" s="11"/>
      <c r="H765" s="11"/>
    </row>
    <row r="766" spans="3:8" ht="12.5">
      <c r="C766" s="11"/>
      <c r="D766" s="315"/>
      <c r="E766" s="315"/>
      <c r="F766" s="11"/>
      <c r="G766" s="11"/>
      <c r="H766" s="11"/>
    </row>
    <row r="767" spans="3:8" ht="12.5">
      <c r="C767" s="11"/>
      <c r="D767" s="315"/>
      <c r="E767" s="315"/>
      <c r="F767" s="11"/>
      <c r="G767" s="11"/>
      <c r="H767" s="11"/>
    </row>
    <row r="768" spans="3:8" ht="12.5">
      <c r="C768" s="11"/>
      <c r="D768" s="315"/>
      <c r="E768" s="315"/>
      <c r="F768" s="11"/>
      <c r="G768" s="11"/>
      <c r="H768" s="11"/>
    </row>
    <row r="769" spans="3:8" ht="12.5">
      <c r="C769" s="11"/>
      <c r="D769" s="315"/>
      <c r="E769" s="315"/>
      <c r="F769" s="11"/>
      <c r="G769" s="11"/>
      <c r="H769" s="11"/>
    </row>
    <row r="770" spans="3:8" ht="12.5">
      <c r="C770" s="11"/>
      <c r="D770" s="315"/>
      <c r="E770" s="315"/>
      <c r="F770" s="11"/>
      <c r="G770" s="11"/>
      <c r="H770" s="11"/>
    </row>
    <row r="771" spans="3:8" ht="12.5">
      <c r="C771" s="11"/>
      <c r="D771" s="315"/>
      <c r="E771" s="315"/>
      <c r="F771" s="11"/>
      <c r="G771" s="11"/>
      <c r="H771" s="11"/>
    </row>
    <row r="772" spans="3:8" ht="12.5">
      <c r="C772" s="11"/>
      <c r="D772" s="315"/>
      <c r="E772" s="315"/>
      <c r="F772" s="11"/>
      <c r="G772" s="11"/>
      <c r="H772" s="11"/>
    </row>
    <row r="773" spans="3:8" ht="12.5">
      <c r="C773" s="11"/>
      <c r="D773" s="315"/>
      <c r="E773" s="315"/>
      <c r="F773" s="11"/>
      <c r="G773" s="11"/>
      <c r="H773" s="11"/>
    </row>
    <row r="774" spans="3:8" ht="12.5">
      <c r="C774" s="11"/>
      <c r="D774" s="315"/>
      <c r="E774" s="315"/>
      <c r="F774" s="11"/>
      <c r="G774" s="11"/>
      <c r="H774" s="11"/>
    </row>
    <row r="775" spans="3:8" ht="12.5">
      <c r="C775" s="11"/>
      <c r="D775" s="315"/>
      <c r="E775" s="315"/>
      <c r="F775" s="11"/>
      <c r="G775" s="11"/>
      <c r="H775" s="11"/>
    </row>
    <row r="776" spans="3:8" ht="12.5">
      <c r="C776" s="11"/>
      <c r="D776" s="315"/>
      <c r="E776" s="315"/>
      <c r="F776" s="11"/>
      <c r="G776" s="11"/>
      <c r="H776" s="11"/>
    </row>
    <row r="777" spans="3:8" ht="12.5">
      <c r="C777" s="11"/>
      <c r="D777" s="315"/>
      <c r="E777" s="315"/>
      <c r="F777" s="11"/>
      <c r="G777" s="11"/>
      <c r="H777" s="11"/>
    </row>
    <row r="778" spans="3:8" ht="12.5">
      <c r="C778" s="11"/>
      <c r="D778" s="315"/>
      <c r="E778" s="315"/>
      <c r="F778" s="11"/>
      <c r="G778" s="11"/>
      <c r="H778" s="11"/>
    </row>
    <row r="779" spans="3:8" ht="12.5">
      <c r="C779" s="11"/>
      <c r="D779" s="315"/>
      <c r="E779" s="315"/>
      <c r="F779" s="11"/>
      <c r="G779" s="11"/>
      <c r="H779" s="11"/>
    </row>
    <row r="780" spans="3:8" ht="12.5">
      <c r="C780" s="11"/>
      <c r="D780" s="315"/>
      <c r="E780" s="315"/>
      <c r="F780" s="11"/>
      <c r="G780" s="11"/>
      <c r="H780" s="11"/>
    </row>
    <row r="781" spans="3:8" ht="12.5">
      <c r="C781" s="11"/>
      <c r="D781" s="315"/>
      <c r="E781" s="315"/>
      <c r="F781" s="11"/>
      <c r="G781" s="11"/>
      <c r="H781" s="11"/>
    </row>
    <row r="782" spans="3:8" ht="12.5">
      <c r="C782" s="11"/>
      <c r="D782" s="315"/>
      <c r="E782" s="315"/>
      <c r="F782" s="11"/>
      <c r="G782" s="11"/>
      <c r="H782" s="11"/>
    </row>
    <row r="783" spans="3:8" ht="12.5">
      <c r="C783" s="11"/>
      <c r="D783" s="315"/>
      <c r="E783" s="315"/>
      <c r="F783" s="11"/>
      <c r="G783" s="11"/>
      <c r="H783" s="11"/>
    </row>
    <row r="784" spans="3:8" ht="12.5">
      <c r="C784" s="11"/>
      <c r="D784" s="315"/>
      <c r="E784" s="315"/>
      <c r="F784" s="11"/>
      <c r="G784" s="11"/>
      <c r="H784" s="11"/>
    </row>
    <row r="785" spans="3:8" ht="12.5">
      <c r="C785" s="11"/>
      <c r="D785" s="315"/>
      <c r="E785" s="315"/>
      <c r="F785" s="11"/>
      <c r="G785" s="11"/>
      <c r="H785" s="11"/>
    </row>
    <row r="786" spans="3:8" ht="12.5">
      <c r="C786" s="11"/>
      <c r="D786" s="315"/>
      <c r="E786" s="315"/>
      <c r="F786" s="11"/>
      <c r="G786" s="11"/>
      <c r="H786" s="11"/>
    </row>
    <row r="787" spans="3:8" ht="12.5">
      <c r="C787" s="11"/>
      <c r="D787" s="315"/>
      <c r="E787" s="315"/>
      <c r="F787" s="11"/>
      <c r="G787" s="11"/>
      <c r="H787" s="11"/>
    </row>
    <row r="788" spans="3:8" ht="12.5">
      <c r="C788" s="11"/>
      <c r="D788" s="315"/>
      <c r="E788" s="315"/>
      <c r="F788" s="11"/>
      <c r="G788" s="11"/>
      <c r="H788" s="11"/>
    </row>
    <row r="789" spans="3:8" ht="12.5">
      <c r="C789" s="11"/>
      <c r="D789" s="315"/>
      <c r="E789" s="315"/>
      <c r="F789" s="11"/>
      <c r="G789" s="11"/>
      <c r="H789" s="11"/>
    </row>
    <row r="790" spans="3:8" ht="12.5">
      <c r="C790" s="11"/>
      <c r="D790" s="315"/>
      <c r="E790" s="315"/>
      <c r="F790" s="11"/>
      <c r="G790" s="11"/>
      <c r="H790" s="11"/>
    </row>
    <row r="791" spans="3:8" ht="12.5">
      <c r="C791" s="11"/>
      <c r="D791" s="315"/>
      <c r="E791" s="315"/>
      <c r="F791" s="11"/>
      <c r="G791" s="11"/>
      <c r="H791" s="11"/>
    </row>
    <row r="792" spans="3:8" ht="12.5">
      <c r="C792" s="11"/>
      <c r="D792" s="315"/>
      <c r="E792" s="315"/>
      <c r="F792" s="11"/>
      <c r="G792" s="11"/>
      <c r="H792" s="11"/>
    </row>
    <row r="793" spans="3:8" ht="12.5">
      <c r="C793" s="11"/>
      <c r="D793" s="315"/>
      <c r="E793" s="315"/>
      <c r="F793" s="11"/>
      <c r="G793" s="11"/>
      <c r="H793" s="11"/>
    </row>
    <row r="794" spans="3:8" ht="12.5">
      <c r="C794" s="11"/>
      <c r="D794" s="315"/>
      <c r="E794" s="315"/>
      <c r="F794" s="11"/>
      <c r="G794" s="11"/>
      <c r="H794" s="11"/>
    </row>
    <row r="795" spans="3:8" ht="12.5">
      <c r="C795" s="11"/>
      <c r="D795" s="315"/>
      <c r="E795" s="315"/>
      <c r="F795" s="11"/>
      <c r="G795" s="11"/>
      <c r="H795" s="11"/>
    </row>
    <row r="796" spans="3:8" ht="12.5">
      <c r="C796" s="11"/>
      <c r="D796" s="315"/>
      <c r="E796" s="315"/>
      <c r="F796" s="11"/>
      <c r="G796" s="11"/>
      <c r="H796" s="11"/>
    </row>
    <row r="797" spans="3:8" ht="12.5">
      <c r="C797" s="11"/>
      <c r="D797" s="315"/>
      <c r="E797" s="315"/>
      <c r="F797" s="11"/>
      <c r="G797" s="11"/>
      <c r="H797" s="11"/>
    </row>
    <row r="798" spans="3:8" ht="12.5">
      <c r="C798" s="11"/>
      <c r="D798" s="315"/>
      <c r="E798" s="315"/>
      <c r="F798" s="11"/>
      <c r="G798" s="11"/>
      <c r="H798" s="11"/>
    </row>
    <row r="799" spans="3:8" ht="12.5">
      <c r="C799" s="11"/>
      <c r="D799" s="315"/>
      <c r="E799" s="315"/>
      <c r="F799" s="11"/>
      <c r="G799" s="11"/>
      <c r="H799" s="11"/>
    </row>
    <row r="800" spans="3:8" ht="12.5">
      <c r="C800" s="11"/>
      <c r="D800" s="315"/>
      <c r="E800" s="315"/>
      <c r="F800" s="11"/>
      <c r="G800" s="11"/>
      <c r="H800" s="11"/>
    </row>
    <row r="801" spans="3:8" ht="12.5">
      <c r="C801" s="11"/>
      <c r="D801" s="315"/>
      <c r="E801" s="315"/>
      <c r="F801" s="11"/>
      <c r="G801" s="11"/>
      <c r="H801" s="11"/>
    </row>
    <row r="802" spans="3:8" ht="12.5">
      <c r="C802" s="11"/>
      <c r="D802" s="315"/>
      <c r="E802" s="315"/>
      <c r="F802" s="11"/>
      <c r="G802" s="11"/>
      <c r="H802" s="11"/>
    </row>
    <row r="803" spans="3:8" ht="12.5">
      <c r="C803" s="11"/>
      <c r="D803" s="315"/>
      <c r="E803" s="315"/>
      <c r="F803" s="11"/>
      <c r="G803" s="11"/>
      <c r="H803" s="11"/>
    </row>
    <row r="804" spans="3:8" ht="12.5">
      <c r="C804" s="11"/>
      <c r="D804" s="315"/>
      <c r="E804" s="315"/>
      <c r="F804" s="11"/>
      <c r="G804" s="11"/>
      <c r="H804" s="11"/>
    </row>
    <row r="805" spans="3:8" ht="12.5">
      <c r="C805" s="11"/>
      <c r="D805" s="315"/>
      <c r="E805" s="315"/>
      <c r="F805" s="11"/>
      <c r="G805" s="11"/>
      <c r="H805" s="11"/>
    </row>
    <row r="806" spans="3:8" ht="12.5">
      <c r="C806" s="11"/>
      <c r="D806" s="315"/>
      <c r="E806" s="315"/>
      <c r="F806" s="11"/>
      <c r="G806" s="11"/>
      <c r="H806" s="11"/>
    </row>
    <row r="807" spans="3:8" ht="12.5">
      <c r="C807" s="11"/>
      <c r="D807" s="315"/>
      <c r="E807" s="315"/>
      <c r="F807" s="11"/>
      <c r="G807" s="11"/>
      <c r="H807" s="11"/>
    </row>
    <row r="808" spans="3:8" ht="12.5">
      <c r="C808" s="11"/>
      <c r="D808" s="315"/>
      <c r="E808" s="315"/>
      <c r="F808" s="11"/>
      <c r="G808" s="11"/>
      <c r="H808" s="11"/>
    </row>
    <row r="809" spans="3:8" ht="12.5">
      <c r="C809" s="11"/>
      <c r="D809" s="315"/>
      <c r="E809" s="315"/>
      <c r="F809" s="11"/>
      <c r="G809" s="11"/>
      <c r="H809" s="11"/>
    </row>
    <row r="810" spans="3:8" ht="12.5">
      <c r="C810" s="11"/>
      <c r="D810" s="315"/>
      <c r="E810" s="315"/>
      <c r="F810" s="11"/>
      <c r="G810" s="11"/>
      <c r="H810" s="11"/>
    </row>
    <row r="811" spans="3:8" ht="12.5">
      <c r="C811" s="11"/>
      <c r="D811" s="315"/>
      <c r="E811" s="315"/>
      <c r="F811" s="11"/>
      <c r="G811" s="11"/>
      <c r="H811" s="11"/>
    </row>
    <row r="812" spans="3:8" ht="12.5">
      <c r="C812" s="11"/>
      <c r="D812" s="315"/>
      <c r="E812" s="315"/>
      <c r="F812" s="11"/>
      <c r="G812" s="11"/>
      <c r="H812" s="11"/>
    </row>
    <row r="813" spans="3:8" ht="12.5">
      <c r="C813" s="11"/>
      <c r="D813" s="315"/>
      <c r="E813" s="315"/>
      <c r="F813" s="11"/>
      <c r="G813" s="11"/>
      <c r="H813" s="11"/>
    </row>
    <row r="814" spans="3:8" ht="12.5">
      <c r="C814" s="11"/>
      <c r="D814" s="315"/>
      <c r="E814" s="315"/>
      <c r="F814" s="11"/>
      <c r="G814" s="11"/>
      <c r="H814" s="11"/>
    </row>
    <row r="815" spans="3:8" ht="12.5">
      <c r="C815" s="11"/>
      <c r="D815" s="315"/>
      <c r="E815" s="315"/>
      <c r="F815" s="11"/>
      <c r="G815" s="11"/>
      <c r="H815" s="11"/>
    </row>
    <row r="816" spans="3:8" ht="12.5">
      <c r="C816" s="11"/>
      <c r="D816" s="315"/>
      <c r="E816" s="315"/>
      <c r="F816" s="11"/>
      <c r="G816" s="11"/>
      <c r="H816" s="11"/>
    </row>
    <row r="817" spans="3:8" ht="12.5">
      <c r="C817" s="11"/>
      <c r="D817" s="315"/>
      <c r="E817" s="315"/>
      <c r="F817" s="11"/>
      <c r="G817" s="11"/>
      <c r="H817" s="11"/>
    </row>
    <row r="818" spans="3:8" ht="12.5">
      <c r="C818" s="11"/>
      <c r="D818" s="315"/>
      <c r="E818" s="315"/>
      <c r="F818" s="11"/>
      <c r="G818" s="11"/>
      <c r="H818" s="11"/>
    </row>
    <row r="819" spans="3:8" ht="12.5">
      <c r="C819" s="11"/>
      <c r="D819" s="315"/>
      <c r="E819" s="315"/>
      <c r="F819" s="11"/>
      <c r="G819" s="11"/>
      <c r="H819" s="11"/>
    </row>
    <row r="820" spans="3:8" ht="12.5">
      <c r="C820" s="11"/>
      <c r="D820" s="315"/>
      <c r="E820" s="315"/>
      <c r="F820" s="11"/>
      <c r="G820" s="11"/>
      <c r="H820" s="11"/>
    </row>
    <row r="821" spans="3:8" ht="12.5">
      <c r="C821" s="11"/>
      <c r="D821" s="315"/>
      <c r="E821" s="315"/>
      <c r="F821" s="11"/>
      <c r="G821" s="11"/>
      <c r="H821" s="11"/>
    </row>
    <row r="822" spans="3:8" ht="12.5">
      <c r="C822" s="11"/>
      <c r="D822" s="315"/>
      <c r="E822" s="315"/>
      <c r="F822" s="11"/>
      <c r="G822" s="11"/>
      <c r="H822" s="11"/>
    </row>
    <row r="823" spans="3:8" ht="12.5">
      <c r="C823" s="11"/>
      <c r="D823" s="315"/>
      <c r="E823" s="315"/>
      <c r="F823" s="11"/>
      <c r="G823" s="11"/>
      <c r="H823" s="11"/>
    </row>
    <row r="824" spans="3:8" ht="12.5">
      <c r="C824" s="11"/>
      <c r="D824" s="315"/>
      <c r="E824" s="315"/>
      <c r="F824" s="11"/>
      <c r="G824" s="11"/>
      <c r="H824" s="11"/>
    </row>
    <row r="825" spans="3:8" ht="12.5">
      <c r="C825" s="11"/>
      <c r="D825" s="315"/>
      <c r="E825" s="315"/>
      <c r="F825" s="11"/>
      <c r="G825" s="11"/>
      <c r="H825" s="11"/>
    </row>
    <row r="826" spans="3:8" ht="12.5">
      <c r="C826" s="11"/>
      <c r="D826" s="315"/>
      <c r="E826" s="315"/>
      <c r="F826" s="11"/>
      <c r="G826" s="11"/>
      <c r="H826" s="11"/>
    </row>
    <row r="827" spans="3:8" ht="12.5">
      <c r="C827" s="11"/>
      <c r="D827" s="315"/>
      <c r="E827" s="315"/>
      <c r="F827" s="11"/>
      <c r="G827" s="11"/>
      <c r="H827" s="11"/>
    </row>
    <row r="828" spans="3:8" ht="12.5">
      <c r="C828" s="11"/>
      <c r="D828" s="315"/>
      <c r="E828" s="315"/>
      <c r="F828" s="11"/>
      <c r="G828" s="11"/>
      <c r="H828" s="11"/>
    </row>
    <row r="829" spans="3:8" ht="12.5">
      <c r="C829" s="11"/>
      <c r="D829" s="315"/>
      <c r="E829" s="315"/>
      <c r="F829" s="11"/>
      <c r="G829" s="11"/>
      <c r="H829" s="11"/>
    </row>
    <row r="830" spans="3:8" ht="12.5">
      <c r="C830" s="11"/>
      <c r="D830" s="315"/>
      <c r="E830" s="315"/>
      <c r="F830" s="11"/>
      <c r="G830" s="11"/>
      <c r="H830" s="11"/>
    </row>
    <row r="831" spans="3:8" ht="12.5">
      <c r="C831" s="11"/>
      <c r="D831" s="315"/>
      <c r="E831" s="315"/>
      <c r="F831" s="11"/>
      <c r="G831" s="11"/>
      <c r="H831" s="11"/>
    </row>
    <row r="832" spans="3:8" ht="12.5">
      <c r="C832" s="11"/>
      <c r="D832" s="315"/>
      <c r="E832" s="315"/>
      <c r="F832" s="11"/>
      <c r="G832" s="11"/>
      <c r="H832" s="11"/>
    </row>
    <row r="833" spans="3:8" ht="12.5">
      <c r="C833" s="11"/>
      <c r="D833" s="315"/>
      <c r="E833" s="315"/>
      <c r="F833" s="11"/>
      <c r="G833" s="11"/>
      <c r="H833" s="11"/>
    </row>
    <row r="834" spans="3:8" ht="12.5">
      <c r="C834" s="11"/>
      <c r="D834" s="315"/>
      <c r="E834" s="315"/>
      <c r="F834" s="11"/>
      <c r="G834" s="11"/>
      <c r="H834" s="11"/>
    </row>
    <row r="835" spans="3:8" ht="12.5">
      <c r="C835" s="11"/>
      <c r="D835" s="315"/>
      <c r="E835" s="315"/>
      <c r="F835" s="11"/>
      <c r="G835" s="11"/>
      <c r="H835" s="11"/>
    </row>
    <row r="836" spans="3:8" ht="12.5">
      <c r="C836" s="11"/>
      <c r="D836" s="315"/>
      <c r="E836" s="315"/>
      <c r="F836" s="11"/>
      <c r="G836" s="11"/>
      <c r="H836" s="11"/>
    </row>
    <row r="837" spans="3:8" ht="12.5">
      <c r="C837" s="11"/>
      <c r="D837" s="315"/>
      <c r="E837" s="315"/>
      <c r="F837" s="11"/>
      <c r="G837" s="11"/>
      <c r="H837" s="11"/>
    </row>
    <row r="838" spans="3:8" ht="12.5">
      <c r="C838" s="11"/>
      <c r="D838" s="315"/>
      <c r="E838" s="315"/>
      <c r="F838" s="11"/>
      <c r="G838" s="11"/>
      <c r="H838" s="11"/>
    </row>
    <row r="839" spans="3:8" ht="12.5">
      <c r="C839" s="11"/>
      <c r="D839" s="315"/>
      <c r="E839" s="315"/>
      <c r="F839" s="11"/>
      <c r="G839" s="11"/>
      <c r="H839" s="11"/>
    </row>
    <row r="840" spans="3:8" ht="12.5">
      <c r="C840" s="11"/>
      <c r="D840" s="315"/>
      <c r="E840" s="315"/>
      <c r="F840" s="11"/>
      <c r="G840" s="11"/>
      <c r="H840" s="11"/>
    </row>
    <row r="841" spans="3:8" ht="12.5">
      <c r="C841" s="11"/>
      <c r="D841" s="315"/>
      <c r="E841" s="315"/>
      <c r="F841" s="11"/>
      <c r="G841" s="11"/>
      <c r="H841" s="11"/>
    </row>
    <row r="842" spans="3:8" ht="12.5">
      <c r="C842" s="11"/>
      <c r="D842" s="315"/>
      <c r="E842" s="315"/>
      <c r="F842" s="11"/>
      <c r="G842" s="11"/>
      <c r="H842" s="11"/>
    </row>
    <row r="843" spans="3:8" ht="12.5">
      <c r="C843" s="11"/>
      <c r="D843" s="315"/>
      <c r="E843" s="315"/>
      <c r="F843" s="11"/>
      <c r="G843" s="11"/>
      <c r="H843" s="11"/>
    </row>
    <row r="844" spans="3:8" ht="12.5">
      <c r="C844" s="11"/>
      <c r="D844" s="315"/>
      <c r="E844" s="315"/>
      <c r="F844" s="11"/>
      <c r="G844" s="11"/>
      <c r="H844" s="11"/>
    </row>
    <row r="845" spans="3:8" ht="12.5">
      <c r="C845" s="11"/>
      <c r="D845" s="315"/>
      <c r="E845" s="315"/>
      <c r="F845" s="11"/>
      <c r="G845" s="11"/>
      <c r="H845" s="11"/>
    </row>
    <row r="846" spans="3:8" ht="12.5">
      <c r="C846" s="11"/>
      <c r="D846" s="315"/>
      <c r="E846" s="315"/>
      <c r="F846" s="11"/>
      <c r="G846" s="11"/>
      <c r="H846" s="11"/>
    </row>
    <row r="847" spans="3:8" ht="12.5">
      <c r="C847" s="11"/>
      <c r="D847" s="315"/>
      <c r="E847" s="315"/>
      <c r="F847" s="11"/>
      <c r="G847" s="11"/>
      <c r="H847" s="11"/>
    </row>
    <row r="848" spans="3:8" ht="12.5">
      <c r="C848" s="11"/>
      <c r="D848" s="315"/>
      <c r="E848" s="315"/>
      <c r="F848" s="11"/>
      <c r="G848" s="11"/>
      <c r="H848" s="11"/>
    </row>
    <row r="849" spans="3:8" ht="12.5">
      <c r="C849" s="11"/>
      <c r="D849" s="315"/>
      <c r="E849" s="315"/>
      <c r="F849" s="11"/>
      <c r="G849" s="11"/>
      <c r="H849" s="11"/>
    </row>
    <row r="850" spans="3:8" ht="12.5">
      <c r="C850" s="11"/>
      <c r="D850" s="315"/>
      <c r="E850" s="315"/>
      <c r="F850" s="11"/>
      <c r="G850" s="11"/>
      <c r="H850" s="11"/>
    </row>
    <row r="851" spans="3:8" ht="12.5">
      <c r="C851" s="11"/>
      <c r="D851" s="315"/>
      <c r="E851" s="315"/>
      <c r="F851" s="11"/>
      <c r="G851" s="11"/>
      <c r="H851" s="11"/>
    </row>
    <row r="852" spans="3:8" ht="12.5">
      <c r="C852" s="11"/>
      <c r="D852" s="315"/>
      <c r="E852" s="315"/>
      <c r="F852" s="11"/>
      <c r="G852" s="11"/>
      <c r="H852" s="11"/>
    </row>
    <row r="853" spans="3:8" ht="12.5">
      <c r="C853" s="11"/>
      <c r="D853" s="315"/>
      <c r="E853" s="315"/>
      <c r="F853" s="11"/>
      <c r="G853" s="11"/>
      <c r="H853" s="11"/>
    </row>
    <row r="854" spans="3:8" ht="12.5">
      <c r="C854" s="11"/>
      <c r="D854" s="315"/>
      <c r="E854" s="315"/>
      <c r="F854" s="11"/>
      <c r="G854" s="11"/>
      <c r="H854" s="11"/>
    </row>
    <row r="855" spans="3:8" ht="12.5">
      <c r="C855" s="11"/>
      <c r="D855" s="315"/>
      <c r="E855" s="315"/>
      <c r="F855" s="11"/>
      <c r="G855" s="11"/>
      <c r="H855" s="11"/>
    </row>
    <row r="856" spans="3:8" ht="12.5">
      <c r="C856" s="11"/>
      <c r="D856" s="315"/>
      <c r="E856" s="315"/>
      <c r="F856" s="11"/>
      <c r="G856" s="11"/>
      <c r="H856" s="11"/>
    </row>
    <row r="857" spans="3:8" ht="12.5">
      <c r="C857" s="11"/>
      <c r="D857" s="315"/>
      <c r="E857" s="315"/>
      <c r="F857" s="11"/>
      <c r="G857" s="11"/>
      <c r="H857" s="11"/>
    </row>
    <row r="858" spans="3:8" ht="12.5">
      <c r="C858" s="11"/>
      <c r="D858" s="315"/>
      <c r="E858" s="315"/>
      <c r="F858" s="11"/>
      <c r="G858" s="11"/>
      <c r="H858" s="11"/>
    </row>
    <row r="859" spans="3:8" ht="12.5">
      <c r="C859" s="11"/>
      <c r="D859" s="315"/>
      <c r="E859" s="315"/>
      <c r="F859" s="11"/>
      <c r="G859" s="11"/>
      <c r="H859" s="11"/>
    </row>
    <row r="860" spans="3:8" ht="12.5">
      <c r="C860" s="11"/>
      <c r="D860" s="315"/>
      <c r="E860" s="315"/>
      <c r="F860" s="11"/>
      <c r="G860" s="11"/>
      <c r="H860" s="11"/>
    </row>
    <row r="861" spans="3:8" ht="12.5">
      <c r="C861" s="11"/>
      <c r="D861" s="315"/>
      <c r="E861" s="315"/>
      <c r="F861" s="11"/>
      <c r="G861" s="11"/>
      <c r="H861" s="11"/>
    </row>
    <row r="862" spans="3:8" ht="12.5">
      <c r="C862" s="11"/>
      <c r="D862" s="315"/>
      <c r="E862" s="315"/>
      <c r="F862" s="11"/>
      <c r="G862" s="11"/>
      <c r="H862" s="11"/>
    </row>
    <row r="863" spans="3:8" ht="12.5">
      <c r="C863" s="11"/>
      <c r="D863" s="315"/>
      <c r="E863" s="315"/>
      <c r="F863" s="11"/>
      <c r="G863" s="11"/>
      <c r="H863" s="11"/>
    </row>
    <row r="864" spans="3:8" ht="12.5">
      <c r="C864" s="11"/>
      <c r="D864" s="315"/>
      <c r="E864" s="315"/>
      <c r="F864" s="11"/>
      <c r="G864" s="11"/>
      <c r="H864" s="11"/>
    </row>
    <row r="865" spans="3:8" ht="12.5">
      <c r="C865" s="11"/>
      <c r="D865" s="315"/>
      <c r="E865" s="315"/>
      <c r="F865" s="11"/>
      <c r="G865" s="11"/>
      <c r="H865" s="11"/>
    </row>
    <row r="866" spans="3:8" ht="12.5">
      <c r="C866" s="11"/>
      <c r="D866" s="315"/>
      <c r="E866" s="315"/>
      <c r="F866" s="11"/>
      <c r="G866" s="11"/>
      <c r="H866" s="11"/>
    </row>
    <row r="867" spans="3:8" ht="12.5">
      <c r="C867" s="11"/>
      <c r="D867" s="315"/>
      <c r="E867" s="315"/>
      <c r="F867" s="11"/>
      <c r="G867" s="11"/>
      <c r="H867" s="11"/>
    </row>
    <row r="868" spans="3:8" ht="12.5">
      <c r="C868" s="11"/>
      <c r="D868" s="315"/>
      <c r="E868" s="315"/>
      <c r="F868" s="11"/>
      <c r="G868" s="11"/>
      <c r="H868" s="11"/>
    </row>
    <row r="869" spans="3:8" ht="12.5">
      <c r="C869" s="11"/>
      <c r="D869" s="315"/>
      <c r="E869" s="315"/>
      <c r="F869" s="11"/>
      <c r="G869" s="11"/>
      <c r="H869" s="11"/>
    </row>
    <row r="870" spans="3:8" ht="12.5">
      <c r="C870" s="11"/>
      <c r="D870" s="315"/>
      <c r="E870" s="315"/>
      <c r="F870" s="11"/>
      <c r="G870" s="11"/>
      <c r="H870" s="11"/>
    </row>
    <row r="871" spans="3:8" ht="12.5">
      <c r="C871" s="11"/>
      <c r="D871" s="315"/>
      <c r="E871" s="315"/>
      <c r="F871" s="11"/>
      <c r="G871" s="11"/>
      <c r="H871" s="11"/>
    </row>
    <row r="872" spans="3:8" ht="12.5">
      <c r="C872" s="11"/>
      <c r="D872" s="315"/>
      <c r="E872" s="315"/>
      <c r="F872" s="11"/>
      <c r="G872" s="11"/>
      <c r="H872" s="11"/>
    </row>
    <row r="873" spans="3:8" ht="12.5">
      <c r="C873" s="11"/>
      <c r="D873" s="315"/>
      <c r="E873" s="315"/>
      <c r="F873" s="11"/>
      <c r="G873" s="11"/>
      <c r="H873" s="11"/>
    </row>
    <row r="874" spans="3:8" ht="12.5">
      <c r="C874" s="11"/>
      <c r="D874" s="315"/>
      <c r="E874" s="315"/>
      <c r="F874" s="11"/>
      <c r="G874" s="11"/>
      <c r="H874" s="11"/>
    </row>
    <row r="875" spans="3:8" ht="12.5">
      <c r="C875" s="11"/>
      <c r="D875" s="315"/>
      <c r="E875" s="315"/>
      <c r="F875" s="11"/>
      <c r="G875" s="11"/>
      <c r="H875" s="11"/>
    </row>
    <row r="876" spans="3:8" ht="12.5">
      <c r="C876" s="11"/>
      <c r="D876" s="315"/>
      <c r="E876" s="315"/>
      <c r="F876" s="11"/>
      <c r="G876" s="11"/>
      <c r="H876" s="11"/>
    </row>
    <row r="877" spans="3:8" ht="12.5">
      <c r="C877" s="11"/>
      <c r="D877" s="315"/>
      <c r="E877" s="315"/>
      <c r="F877" s="11"/>
      <c r="G877" s="11"/>
      <c r="H877" s="11"/>
    </row>
    <row r="878" spans="3:8" ht="12.5">
      <c r="C878" s="11"/>
      <c r="D878" s="315"/>
      <c r="E878" s="315"/>
      <c r="F878" s="11"/>
      <c r="G878" s="11"/>
      <c r="H878" s="11"/>
    </row>
    <row r="879" spans="3:8" ht="12.5">
      <c r="C879" s="11"/>
      <c r="D879" s="315"/>
      <c r="E879" s="315"/>
      <c r="F879" s="11"/>
      <c r="G879" s="11"/>
      <c r="H879" s="11"/>
    </row>
    <row r="880" spans="3:8" ht="12.5">
      <c r="C880" s="11"/>
      <c r="D880" s="315"/>
      <c r="E880" s="315"/>
      <c r="F880" s="11"/>
      <c r="G880" s="11"/>
      <c r="H880" s="11"/>
    </row>
    <row r="881" spans="3:8" ht="12.5">
      <c r="C881" s="11"/>
      <c r="D881" s="315"/>
      <c r="E881" s="315"/>
      <c r="F881" s="11"/>
      <c r="G881" s="11"/>
      <c r="H881" s="11"/>
    </row>
    <row r="882" spans="3:8" ht="12.5">
      <c r="C882" s="11"/>
      <c r="D882" s="315"/>
      <c r="E882" s="315"/>
      <c r="F882" s="11"/>
      <c r="G882" s="11"/>
      <c r="H882" s="11"/>
    </row>
    <row r="883" spans="3:8" ht="12.5">
      <c r="C883" s="11"/>
      <c r="D883" s="315"/>
      <c r="E883" s="315"/>
      <c r="F883" s="11"/>
      <c r="G883" s="11"/>
      <c r="H883" s="11"/>
    </row>
    <row r="884" spans="3:8" ht="12.5">
      <c r="C884" s="11"/>
      <c r="D884" s="315"/>
      <c r="E884" s="315"/>
      <c r="F884" s="11"/>
      <c r="G884" s="11"/>
      <c r="H884" s="11"/>
    </row>
    <row r="885" spans="3:8" ht="12.5">
      <c r="C885" s="11"/>
      <c r="D885" s="315"/>
      <c r="E885" s="315"/>
      <c r="F885" s="11"/>
      <c r="G885" s="11"/>
      <c r="H885" s="11"/>
    </row>
    <row r="886" spans="3:8" ht="12.5">
      <c r="C886" s="11"/>
      <c r="D886" s="315"/>
      <c r="E886" s="315"/>
      <c r="F886" s="11"/>
      <c r="G886" s="11"/>
      <c r="H886" s="11"/>
    </row>
    <row r="887" spans="3:8" ht="12.5">
      <c r="C887" s="11"/>
      <c r="D887" s="315"/>
      <c r="E887" s="315"/>
      <c r="F887" s="11"/>
      <c r="G887" s="11"/>
      <c r="H887" s="11"/>
    </row>
    <row r="888" spans="3:8" ht="12.5">
      <c r="C888" s="11"/>
      <c r="D888" s="315"/>
      <c r="E888" s="315"/>
      <c r="F888" s="11"/>
      <c r="G888" s="11"/>
      <c r="H888" s="11"/>
    </row>
    <row r="889" spans="3:8" ht="12.5">
      <c r="C889" s="11"/>
      <c r="D889" s="315"/>
      <c r="E889" s="315"/>
      <c r="F889" s="11"/>
      <c r="G889" s="11"/>
      <c r="H889" s="11"/>
    </row>
    <row r="890" spans="3:8" ht="12.5">
      <c r="C890" s="11"/>
      <c r="D890" s="315"/>
      <c r="E890" s="315"/>
      <c r="F890" s="11"/>
      <c r="G890" s="11"/>
      <c r="H890" s="11"/>
    </row>
    <row r="891" spans="3:8" ht="12.5">
      <c r="C891" s="11"/>
      <c r="D891" s="315"/>
      <c r="E891" s="315"/>
      <c r="F891" s="11"/>
      <c r="G891" s="11"/>
      <c r="H891" s="11"/>
    </row>
    <row r="892" spans="3:8" ht="12.5">
      <c r="C892" s="11"/>
      <c r="D892" s="315"/>
      <c r="E892" s="315"/>
      <c r="F892" s="11"/>
      <c r="G892" s="11"/>
      <c r="H892" s="11"/>
    </row>
    <row r="893" spans="3:8" ht="12.5">
      <c r="C893" s="11"/>
      <c r="D893" s="315"/>
      <c r="E893" s="315"/>
      <c r="F893" s="11"/>
      <c r="G893" s="11"/>
      <c r="H893" s="11"/>
    </row>
    <row r="894" spans="3:8" ht="12.5">
      <c r="C894" s="11"/>
      <c r="D894" s="315"/>
      <c r="E894" s="315"/>
      <c r="F894" s="11"/>
      <c r="G894" s="11"/>
      <c r="H894" s="11"/>
    </row>
    <row r="895" spans="3:8" ht="12.5">
      <c r="C895" s="11"/>
      <c r="D895" s="315"/>
      <c r="E895" s="315"/>
      <c r="F895" s="11"/>
      <c r="G895" s="11"/>
      <c r="H895" s="11"/>
    </row>
    <row r="896" spans="3:8" ht="12.5">
      <c r="C896" s="11"/>
      <c r="D896" s="315"/>
      <c r="E896" s="315"/>
      <c r="F896" s="11"/>
      <c r="G896" s="11"/>
      <c r="H896" s="11"/>
    </row>
    <row r="897" spans="3:8" ht="12.5">
      <c r="C897" s="11"/>
      <c r="D897" s="315"/>
      <c r="E897" s="315"/>
      <c r="F897" s="11"/>
      <c r="G897" s="11"/>
      <c r="H897" s="11"/>
    </row>
    <row r="898" spans="3:8" ht="12.5">
      <c r="C898" s="11"/>
      <c r="D898" s="315"/>
      <c r="E898" s="315"/>
      <c r="F898" s="11"/>
      <c r="G898" s="11"/>
      <c r="H898" s="11"/>
    </row>
    <row r="899" spans="3:8" ht="12.5">
      <c r="C899" s="11"/>
      <c r="D899" s="315"/>
      <c r="E899" s="315"/>
      <c r="F899" s="11"/>
      <c r="G899" s="11"/>
      <c r="H899" s="11"/>
    </row>
    <row r="900" spans="3:8" ht="12.5">
      <c r="C900" s="11"/>
      <c r="D900" s="315"/>
      <c r="E900" s="315"/>
      <c r="F900" s="11"/>
      <c r="G900" s="11"/>
      <c r="H900" s="11"/>
    </row>
    <row r="901" spans="3:8" ht="12.5">
      <c r="C901" s="11"/>
      <c r="D901" s="315"/>
      <c r="E901" s="315"/>
      <c r="F901" s="11"/>
      <c r="G901" s="11"/>
      <c r="H901" s="11"/>
    </row>
    <row r="902" spans="3:8" ht="12.5">
      <c r="C902" s="11"/>
      <c r="D902" s="315"/>
      <c r="E902" s="315"/>
      <c r="F902" s="11"/>
      <c r="G902" s="11"/>
      <c r="H902" s="11"/>
    </row>
    <row r="903" spans="3:8" ht="12.5">
      <c r="C903" s="11"/>
      <c r="D903" s="315"/>
      <c r="E903" s="315"/>
      <c r="F903" s="11"/>
      <c r="G903" s="11"/>
      <c r="H903" s="11"/>
    </row>
    <row r="904" spans="3:8" ht="12.5">
      <c r="C904" s="11"/>
      <c r="D904" s="315"/>
      <c r="E904" s="315"/>
      <c r="F904" s="11"/>
      <c r="G904" s="11"/>
      <c r="H904" s="11"/>
    </row>
    <row r="905" spans="3:8" ht="12.5">
      <c r="C905" s="11"/>
      <c r="D905" s="315"/>
      <c r="E905" s="315"/>
      <c r="F905" s="11"/>
      <c r="G905" s="11"/>
      <c r="H905" s="11"/>
    </row>
    <row r="906" spans="3:8" ht="12.5">
      <c r="C906" s="11"/>
      <c r="D906" s="315"/>
      <c r="E906" s="315"/>
      <c r="F906" s="11"/>
      <c r="G906" s="11"/>
      <c r="H906" s="11"/>
    </row>
    <row r="907" spans="3:8" ht="12.5">
      <c r="C907" s="11"/>
      <c r="D907" s="315"/>
      <c r="E907" s="315"/>
      <c r="F907" s="11"/>
      <c r="G907" s="11"/>
      <c r="H907" s="11"/>
    </row>
    <row r="908" spans="3:8" ht="12.5">
      <c r="C908" s="11"/>
      <c r="D908" s="315"/>
      <c r="E908" s="315"/>
      <c r="F908" s="11"/>
      <c r="G908" s="11"/>
      <c r="H908" s="11"/>
    </row>
    <row r="909" spans="3:8" ht="12.5">
      <c r="C909" s="11"/>
      <c r="D909" s="315"/>
      <c r="E909" s="315"/>
      <c r="F909" s="11"/>
      <c r="G909" s="11"/>
      <c r="H909" s="11"/>
    </row>
    <row r="910" spans="3:8" ht="12.5">
      <c r="C910" s="11"/>
      <c r="D910" s="315"/>
      <c r="E910" s="315"/>
      <c r="F910" s="11"/>
      <c r="G910" s="11"/>
      <c r="H910" s="11"/>
    </row>
    <row r="911" spans="3:8" ht="12.5">
      <c r="C911" s="11"/>
      <c r="D911" s="315"/>
      <c r="E911" s="315"/>
      <c r="F911" s="11"/>
      <c r="G911" s="11"/>
      <c r="H911" s="11"/>
    </row>
    <row r="912" spans="3:8" ht="12.5">
      <c r="C912" s="11"/>
      <c r="D912" s="315"/>
      <c r="E912" s="315"/>
      <c r="F912" s="11"/>
      <c r="G912" s="11"/>
      <c r="H912" s="11"/>
    </row>
    <row r="913" spans="3:8" ht="12.5">
      <c r="C913" s="11"/>
      <c r="D913" s="315"/>
      <c r="E913" s="315"/>
      <c r="F913" s="11"/>
      <c r="G913" s="11"/>
      <c r="H913" s="11"/>
    </row>
  </sheetData>
  <mergeCells count="1">
    <mergeCell ref="A17:O17"/>
  </mergeCells>
  <hyperlinks>
    <hyperlink ref="C14" r:id="rId1" xr:uid="{00000000-0004-0000-1E00-000000000000}"/>
    <hyperlink ref="D14" r:id="rId2" xr:uid="{00000000-0004-0000-1E00-000001000000}"/>
    <hyperlink ref="C15" r:id="rId3" xr:uid="{00000000-0004-0000-1E00-000002000000}"/>
    <hyperlink ref="D15" r:id="rId4" xr:uid="{00000000-0004-0000-1E00-000003000000}"/>
    <hyperlink ref="G42" r:id="rId5" xr:uid="{00000000-0004-0000-1E00-000004000000}"/>
    <hyperlink ref="C48" r:id="rId6" xr:uid="{00000000-0004-0000-1E00-000005000000}"/>
    <hyperlink ref="D48" r:id="rId7" xr:uid="{00000000-0004-0000-1E00-000006000000}"/>
    <hyperlink ref="C49" r:id="rId8" xr:uid="{00000000-0004-0000-1E00-000007000000}"/>
    <hyperlink ref="D49" r:id="rId9" xr:uid="{00000000-0004-0000-1E00-000008000000}"/>
    <hyperlink ref="B52" location="Sommaire!A1" display="[Retour Sommaire]" xr:uid="{00000000-0004-0000-1E00-000009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I919"/>
  <sheetViews>
    <sheetView workbookViewId="0"/>
  </sheetViews>
  <sheetFormatPr baseColWidth="10" defaultColWidth="12.6328125" defaultRowHeight="15.75" customHeight="1"/>
  <cols>
    <col min="2" max="9" width="24.90625" customWidth="1"/>
  </cols>
  <sheetData>
    <row r="1" spans="1:9" ht="20">
      <c r="A1" s="243" t="s">
        <v>754</v>
      </c>
      <c r="C1" s="11"/>
      <c r="D1" s="315"/>
      <c r="E1" s="315"/>
      <c r="F1" s="11"/>
      <c r="G1" s="11"/>
      <c r="H1" s="11"/>
    </row>
    <row r="2" spans="1:9" ht="24" customHeight="1">
      <c r="C2" s="11"/>
      <c r="D2" s="315"/>
      <c r="E2" s="315"/>
      <c r="F2" s="11"/>
      <c r="G2" s="11"/>
      <c r="H2" s="11"/>
    </row>
    <row r="3" spans="1:9" ht="44.25" customHeight="1">
      <c r="A3" s="134" t="s">
        <v>755</v>
      </c>
      <c r="B3" s="68"/>
      <c r="C3" s="68"/>
      <c r="D3" s="68"/>
      <c r="E3" s="68"/>
      <c r="F3" s="68"/>
      <c r="G3" s="68"/>
      <c r="H3" s="106"/>
      <c r="I3" s="38"/>
    </row>
    <row r="4" spans="1:9" ht="44.25" customHeight="1">
      <c r="A4" s="68"/>
      <c r="B4" s="68"/>
      <c r="C4" s="68"/>
      <c r="D4" s="68"/>
      <c r="E4" s="68"/>
      <c r="F4" s="68"/>
      <c r="G4" s="68"/>
      <c r="H4" s="68"/>
      <c r="I4" s="38"/>
    </row>
    <row r="5" spans="1:9" ht="44.25" customHeight="1">
      <c r="A5" s="68"/>
      <c r="B5" s="723" t="s">
        <v>179</v>
      </c>
      <c r="C5" s="723" t="s">
        <v>756</v>
      </c>
      <c r="D5" s="724" t="s">
        <v>757</v>
      </c>
      <c r="E5" s="724" t="s">
        <v>758</v>
      </c>
      <c r="F5" s="725" t="s">
        <v>759</v>
      </c>
      <c r="G5" s="665"/>
      <c r="H5" s="657"/>
      <c r="I5" s="724" t="s">
        <v>760</v>
      </c>
    </row>
    <row r="6" spans="1:9" ht="44.25" customHeight="1">
      <c r="A6" s="68"/>
      <c r="B6" s="702"/>
      <c r="C6" s="702"/>
      <c r="D6" s="679"/>
      <c r="E6" s="679"/>
      <c r="F6" s="652" t="s">
        <v>761</v>
      </c>
      <c r="G6" s="652" t="s">
        <v>762</v>
      </c>
      <c r="H6" s="652" t="s">
        <v>763</v>
      </c>
      <c r="I6" s="660"/>
    </row>
    <row r="7" spans="1:9" ht="33.75" customHeight="1">
      <c r="A7" s="68"/>
      <c r="B7" s="652">
        <v>2000</v>
      </c>
      <c r="C7" s="653" t="s">
        <v>764</v>
      </c>
      <c r="D7" s="653" t="s">
        <v>765</v>
      </c>
      <c r="E7" s="653">
        <v>7.3</v>
      </c>
      <c r="F7" s="653">
        <v>2.77</v>
      </c>
      <c r="G7" s="653">
        <v>4.5999999999999996</v>
      </c>
      <c r="H7" s="654">
        <v>0.60219999999999996</v>
      </c>
      <c r="I7" s="652" t="s">
        <v>766</v>
      </c>
    </row>
    <row r="8" spans="1:9" ht="33.75" customHeight="1">
      <c r="A8" s="68"/>
      <c r="B8" s="652">
        <v>2005</v>
      </c>
      <c r="C8" s="653" t="s">
        <v>767</v>
      </c>
      <c r="D8" s="653" t="s">
        <v>768</v>
      </c>
      <c r="E8" s="653">
        <v>7.7</v>
      </c>
      <c r="F8" s="653">
        <v>2.8</v>
      </c>
      <c r="G8" s="653">
        <v>5.18</v>
      </c>
      <c r="H8" s="654">
        <v>0.54049999999999998</v>
      </c>
      <c r="I8" s="652" t="s">
        <v>769</v>
      </c>
    </row>
    <row r="9" spans="1:9" ht="33.75" customHeight="1">
      <c r="A9" s="68"/>
      <c r="B9" s="652">
        <v>2010</v>
      </c>
      <c r="C9" s="653" t="s">
        <v>770</v>
      </c>
      <c r="D9" s="653" t="s">
        <v>771</v>
      </c>
      <c r="E9" s="653">
        <v>8.5</v>
      </c>
      <c r="F9" s="653">
        <v>1.67</v>
      </c>
      <c r="G9" s="653">
        <v>5.61</v>
      </c>
      <c r="H9" s="654">
        <v>0.29770000000000002</v>
      </c>
      <c r="I9" s="652" t="s">
        <v>772</v>
      </c>
    </row>
    <row r="10" spans="1:9" ht="33.75" customHeight="1">
      <c r="A10" s="68"/>
      <c r="B10" s="652">
        <v>2012</v>
      </c>
      <c r="C10" s="653" t="s">
        <v>773</v>
      </c>
      <c r="D10" s="653" t="s">
        <v>774</v>
      </c>
      <c r="E10" s="653">
        <v>9.1</v>
      </c>
      <c r="F10" s="653">
        <v>1.38</v>
      </c>
      <c r="G10" s="653">
        <v>4.8600000000000003</v>
      </c>
      <c r="H10" s="654">
        <v>0.28399999999999997</v>
      </c>
      <c r="I10" s="652" t="s">
        <v>775</v>
      </c>
    </row>
    <row r="11" spans="1:9" ht="33.75" customHeight="1">
      <c r="A11" s="68"/>
      <c r="B11" s="652">
        <v>2013</v>
      </c>
      <c r="C11" s="652" t="s">
        <v>776</v>
      </c>
      <c r="D11" s="652" t="s">
        <v>777</v>
      </c>
      <c r="E11" s="652">
        <v>9.3000000000000007</v>
      </c>
      <c r="F11" s="652">
        <v>1.1599999999999999</v>
      </c>
      <c r="G11" s="652">
        <v>4.8</v>
      </c>
      <c r="H11" s="654">
        <v>0.2417</v>
      </c>
      <c r="I11" s="652" t="s">
        <v>778</v>
      </c>
    </row>
    <row r="12" spans="1:9" ht="33.75" customHeight="1">
      <c r="A12" s="68"/>
      <c r="B12" s="652">
        <v>2014</v>
      </c>
      <c r="C12" s="652" t="s">
        <v>779</v>
      </c>
      <c r="D12" s="652" t="s">
        <v>780</v>
      </c>
      <c r="E12" s="652">
        <v>9.5</v>
      </c>
      <c r="F12" s="652">
        <v>1.18</v>
      </c>
      <c r="G12" s="652">
        <v>4.92</v>
      </c>
      <c r="H12" s="654">
        <v>0.23980000000000001</v>
      </c>
      <c r="I12" s="652" t="s">
        <v>781</v>
      </c>
    </row>
    <row r="13" spans="1:9" ht="33.75" customHeight="1">
      <c r="A13" s="68"/>
      <c r="B13" s="652">
        <v>2015</v>
      </c>
      <c r="C13" s="652" t="s">
        <v>782</v>
      </c>
      <c r="D13" s="652" t="s">
        <v>783</v>
      </c>
      <c r="E13" s="652">
        <v>9.6999999999999993</v>
      </c>
      <c r="F13" s="652">
        <v>1.24</v>
      </c>
      <c r="G13" s="652">
        <v>5.19</v>
      </c>
      <c r="H13" s="654">
        <v>0.2389</v>
      </c>
      <c r="I13" s="652" t="s">
        <v>784</v>
      </c>
    </row>
    <row r="14" spans="1:9" ht="33.75" customHeight="1">
      <c r="B14" s="652">
        <v>2016</v>
      </c>
      <c r="C14" s="652" t="s">
        <v>785</v>
      </c>
      <c r="D14" s="652" t="s">
        <v>786</v>
      </c>
      <c r="E14" s="652">
        <v>9.9</v>
      </c>
      <c r="F14" s="652">
        <v>1.3</v>
      </c>
      <c r="G14" s="652">
        <v>5.78</v>
      </c>
      <c r="H14" s="654">
        <v>0.22489999999999999</v>
      </c>
      <c r="I14" s="652" t="s">
        <v>787</v>
      </c>
    </row>
    <row r="15" spans="1:9" ht="33.75" customHeight="1">
      <c r="A15" s="134"/>
      <c r="B15" s="652">
        <v>2017</v>
      </c>
      <c r="C15" s="652" t="s">
        <v>788</v>
      </c>
      <c r="D15" s="652" t="s">
        <v>789</v>
      </c>
      <c r="E15" s="652">
        <v>10.1</v>
      </c>
      <c r="F15" s="652">
        <v>1.43</v>
      </c>
      <c r="G15" s="652">
        <v>6.85</v>
      </c>
      <c r="H15" s="654">
        <v>0.20880000000000001</v>
      </c>
      <c r="I15" s="652" t="s">
        <v>790</v>
      </c>
    </row>
    <row r="16" spans="1:9" ht="33.75" customHeight="1">
      <c r="B16" s="652">
        <v>2018</v>
      </c>
      <c r="C16" s="652" t="s">
        <v>791</v>
      </c>
      <c r="D16" s="652" t="s">
        <v>792</v>
      </c>
      <c r="E16" s="652">
        <v>10.199999999999999</v>
      </c>
      <c r="F16" s="652">
        <v>1.44</v>
      </c>
      <c r="G16" s="652">
        <v>6.92</v>
      </c>
      <c r="H16" s="654">
        <v>0.20810000000000001</v>
      </c>
      <c r="I16" s="652" t="s">
        <v>793</v>
      </c>
    </row>
    <row r="17" spans="2:9" ht="33.75" customHeight="1">
      <c r="B17" s="652">
        <v>2019</v>
      </c>
      <c r="C17" s="652" t="s">
        <v>794</v>
      </c>
      <c r="D17" s="652" t="s">
        <v>795</v>
      </c>
      <c r="E17" s="652">
        <v>10.199999999999999</v>
      </c>
      <c r="F17" s="652">
        <v>1.37</v>
      </c>
      <c r="G17" s="652">
        <v>6.25</v>
      </c>
      <c r="H17" s="654">
        <v>0.21920000000000001</v>
      </c>
      <c r="I17" s="652" t="s">
        <v>796</v>
      </c>
    </row>
    <row r="18" spans="2:9" ht="33.75" customHeight="1">
      <c r="B18" s="652">
        <v>2020</v>
      </c>
      <c r="C18" s="652" t="s">
        <v>797</v>
      </c>
      <c r="D18" s="652" t="s">
        <v>798</v>
      </c>
      <c r="E18" s="652">
        <v>10.199999999999999</v>
      </c>
      <c r="F18" s="652">
        <v>0.72</v>
      </c>
      <c r="G18" s="652">
        <v>4.46</v>
      </c>
      <c r="H18" s="654">
        <v>0.16139999999999999</v>
      </c>
      <c r="I18" s="652" t="s">
        <v>799</v>
      </c>
    </row>
    <row r="19" spans="2:9" ht="33.75" customHeight="1">
      <c r="B19" s="652">
        <v>2021</v>
      </c>
      <c r="C19" s="652" t="s">
        <v>800</v>
      </c>
      <c r="D19" s="652" t="s">
        <v>801</v>
      </c>
      <c r="E19" s="652">
        <v>10.3</v>
      </c>
      <c r="F19" s="652">
        <v>0.69</v>
      </c>
      <c r="G19" s="652">
        <v>4.29</v>
      </c>
      <c r="H19" s="654">
        <v>0.1608</v>
      </c>
      <c r="I19" s="652" t="s">
        <v>802</v>
      </c>
    </row>
    <row r="20" spans="2:9" ht="33.75" customHeight="1">
      <c r="B20" s="652">
        <v>2022</v>
      </c>
      <c r="C20" s="652" t="s">
        <v>803</v>
      </c>
      <c r="D20" s="652" t="s">
        <v>804</v>
      </c>
      <c r="E20" s="652">
        <v>10.5</v>
      </c>
      <c r="F20" s="652">
        <v>0.74</v>
      </c>
      <c r="G20" s="652">
        <v>4.16</v>
      </c>
      <c r="H20" s="654">
        <v>0.1779</v>
      </c>
      <c r="I20" s="652" t="s">
        <v>805</v>
      </c>
    </row>
    <row r="21" spans="2:9" ht="33.75" customHeight="1">
      <c r="B21" s="652">
        <v>2023</v>
      </c>
      <c r="C21" s="652" t="s">
        <v>806</v>
      </c>
      <c r="D21" s="652" t="s">
        <v>807</v>
      </c>
      <c r="E21" s="652">
        <v>10.8</v>
      </c>
      <c r="F21" s="652">
        <v>0.73499999999999999</v>
      </c>
      <c r="G21" s="652">
        <v>4.12</v>
      </c>
      <c r="H21" s="654">
        <v>0.1784</v>
      </c>
      <c r="I21" s="652" t="s">
        <v>808</v>
      </c>
    </row>
    <row r="22" spans="2:9" ht="12.5">
      <c r="D22" s="315"/>
      <c r="E22" s="315"/>
      <c r="F22" s="11"/>
      <c r="G22" s="11"/>
      <c r="H22" s="11"/>
    </row>
    <row r="23" spans="2:9" ht="15.5">
      <c r="B23" s="20" t="s">
        <v>809</v>
      </c>
      <c r="C23" s="46"/>
      <c r="D23" s="315"/>
      <c r="E23" s="315"/>
      <c r="F23" s="11"/>
      <c r="G23" s="11"/>
      <c r="H23" s="11"/>
    </row>
    <row r="24" spans="2:9" ht="15.5">
      <c r="B24" s="20" t="s">
        <v>810</v>
      </c>
      <c r="C24" s="46"/>
      <c r="D24" s="315"/>
      <c r="E24" s="315"/>
      <c r="F24" s="11"/>
      <c r="G24" s="11"/>
      <c r="H24" s="11"/>
    </row>
    <row r="25" spans="2:9" ht="12.5">
      <c r="C25" s="11"/>
      <c r="D25" s="315"/>
      <c r="E25" s="315"/>
      <c r="F25" s="11"/>
      <c r="G25" s="11"/>
      <c r="H25" s="11"/>
    </row>
    <row r="26" spans="2:9" ht="12.5">
      <c r="B26" s="20" t="s">
        <v>142</v>
      </c>
      <c r="C26" s="655" t="s">
        <v>811</v>
      </c>
      <c r="D26" s="315"/>
      <c r="E26" s="315"/>
      <c r="F26" s="11"/>
      <c r="G26" s="11"/>
      <c r="H26" s="11"/>
    </row>
    <row r="27" spans="2:9" ht="12.5">
      <c r="C27" s="11"/>
      <c r="D27" s="315"/>
      <c r="E27" s="315"/>
      <c r="F27" s="11"/>
      <c r="G27" s="11"/>
      <c r="H27" s="11"/>
    </row>
    <row r="28" spans="2:9" ht="12.5">
      <c r="C28" s="11"/>
      <c r="D28" s="315"/>
      <c r="E28" s="315"/>
      <c r="F28" s="11"/>
      <c r="G28" s="11"/>
      <c r="H28" s="11"/>
    </row>
    <row r="29" spans="2:9" ht="12.5">
      <c r="C29" s="11"/>
      <c r="D29" s="315"/>
      <c r="E29" s="315"/>
      <c r="F29" s="11"/>
      <c r="G29" s="11"/>
      <c r="H29" s="11"/>
    </row>
    <row r="30" spans="2:9" ht="19">
      <c r="B30" s="29" t="s">
        <v>66</v>
      </c>
      <c r="C30" s="11"/>
      <c r="D30" s="315"/>
      <c r="E30" s="315"/>
      <c r="F30" s="11"/>
      <c r="G30" s="11"/>
      <c r="H30" s="11"/>
    </row>
    <row r="31" spans="2:9" ht="12.5">
      <c r="C31" s="11"/>
      <c r="D31" s="315"/>
      <c r="E31" s="315"/>
      <c r="F31" s="11"/>
      <c r="G31" s="11"/>
      <c r="H31" s="11"/>
    </row>
    <row r="32" spans="2:9" ht="12.5">
      <c r="C32" s="11"/>
      <c r="D32" s="315"/>
      <c r="E32" s="315"/>
      <c r="F32" s="11"/>
      <c r="G32" s="11"/>
      <c r="H32" s="11"/>
    </row>
    <row r="33" spans="3:8" ht="12.5">
      <c r="C33" s="11"/>
      <c r="D33" s="315"/>
      <c r="E33" s="315"/>
      <c r="F33" s="11"/>
      <c r="G33" s="11"/>
      <c r="H33" s="11"/>
    </row>
    <row r="34" spans="3:8" ht="12.5">
      <c r="C34" s="11"/>
      <c r="D34" s="315"/>
      <c r="E34" s="315"/>
      <c r="F34" s="11"/>
      <c r="G34" s="11"/>
      <c r="H34" s="11"/>
    </row>
    <row r="35" spans="3:8" ht="12.5">
      <c r="C35" s="11"/>
      <c r="D35" s="315"/>
      <c r="E35" s="315"/>
      <c r="F35" s="11"/>
      <c r="G35" s="11"/>
      <c r="H35" s="11"/>
    </row>
    <row r="36" spans="3:8" ht="12.5">
      <c r="C36" s="11"/>
      <c r="D36" s="315"/>
      <c r="E36" s="315"/>
      <c r="F36" s="11"/>
      <c r="G36" s="11"/>
      <c r="H36" s="11"/>
    </row>
    <row r="37" spans="3:8" ht="12.5">
      <c r="C37" s="11"/>
      <c r="D37" s="315"/>
      <c r="E37" s="315"/>
      <c r="F37" s="11"/>
      <c r="G37" s="11"/>
      <c r="H37" s="11"/>
    </row>
    <row r="38" spans="3:8" ht="12.5">
      <c r="C38" s="11"/>
      <c r="D38" s="315"/>
      <c r="E38" s="315"/>
      <c r="F38" s="11"/>
      <c r="G38" s="11"/>
      <c r="H38" s="11"/>
    </row>
    <row r="39" spans="3:8" ht="12.5">
      <c r="C39" s="11"/>
      <c r="D39" s="315"/>
      <c r="E39" s="315"/>
      <c r="F39" s="11"/>
      <c r="G39" s="11"/>
      <c r="H39" s="11"/>
    </row>
    <row r="40" spans="3:8" ht="12.5">
      <c r="C40" s="11"/>
      <c r="D40" s="315"/>
      <c r="E40" s="315"/>
      <c r="F40" s="11"/>
      <c r="G40" s="11"/>
      <c r="H40" s="11"/>
    </row>
    <row r="41" spans="3:8" ht="12.5">
      <c r="C41" s="11"/>
      <c r="D41" s="315"/>
      <c r="E41" s="315"/>
      <c r="F41" s="11"/>
      <c r="G41" s="11"/>
      <c r="H41" s="11"/>
    </row>
    <row r="42" spans="3:8" ht="12.5">
      <c r="C42" s="11"/>
      <c r="D42" s="315"/>
      <c r="E42" s="315"/>
      <c r="F42" s="11"/>
      <c r="G42" s="11"/>
      <c r="H42" s="11"/>
    </row>
    <row r="43" spans="3:8" ht="12.5">
      <c r="C43" s="11"/>
      <c r="D43" s="315"/>
      <c r="E43" s="315"/>
      <c r="F43" s="11"/>
      <c r="G43" s="11"/>
      <c r="H43" s="11"/>
    </row>
    <row r="44" spans="3:8" ht="12.5">
      <c r="C44" s="11"/>
      <c r="D44" s="315"/>
      <c r="E44" s="315"/>
      <c r="F44" s="11"/>
      <c r="G44" s="11"/>
      <c r="H44" s="11"/>
    </row>
    <row r="45" spans="3:8" ht="12.5">
      <c r="C45" s="11"/>
      <c r="D45" s="315"/>
      <c r="E45" s="315"/>
      <c r="F45" s="11"/>
      <c r="G45" s="11"/>
      <c r="H45" s="11"/>
    </row>
    <row r="46" spans="3:8" ht="12.5">
      <c r="C46" s="11"/>
      <c r="D46" s="315"/>
      <c r="E46" s="315"/>
      <c r="F46" s="11"/>
      <c r="G46" s="11"/>
      <c r="H46" s="11"/>
    </row>
    <row r="47" spans="3:8" ht="12.5">
      <c r="C47" s="11"/>
      <c r="D47" s="315"/>
      <c r="E47" s="315"/>
      <c r="F47" s="11"/>
      <c r="G47" s="11"/>
      <c r="H47" s="11"/>
    </row>
    <row r="48" spans="3:8" ht="12.5">
      <c r="C48" s="11"/>
      <c r="D48" s="315"/>
      <c r="E48" s="315"/>
      <c r="F48" s="11"/>
      <c r="G48" s="11"/>
      <c r="H48" s="11"/>
    </row>
    <row r="49" spans="3:8" ht="12.5">
      <c r="C49" s="11"/>
      <c r="D49" s="315"/>
      <c r="E49" s="315"/>
      <c r="F49" s="11"/>
      <c r="G49" s="11"/>
      <c r="H49" s="11"/>
    </row>
    <row r="50" spans="3:8" ht="12.5">
      <c r="C50" s="11"/>
      <c r="D50" s="315"/>
      <c r="E50" s="315"/>
      <c r="F50" s="11"/>
      <c r="G50" s="11"/>
      <c r="H50" s="11"/>
    </row>
    <row r="51" spans="3:8" ht="12.5">
      <c r="C51" s="11"/>
      <c r="D51" s="315"/>
      <c r="E51" s="315"/>
      <c r="F51" s="11"/>
      <c r="G51" s="11"/>
      <c r="H51" s="11"/>
    </row>
    <row r="52" spans="3:8" ht="12.5">
      <c r="C52" s="11"/>
      <c r="D52" s="315"/>
      <c r="E52" s="315"/>
      <c r="F52" s="11"/>
      <c r="G52" s="11"/>
      <c r="H52" s="11"/>
    </row>
    <row r="53" spans="3:8" ht="12.5">
      <c r="C53" s="11"/>
      <c r="D53" s="315"/>
      <c r="E53" s="315"/>
      <c r="F53" s="11"/>
      <c r="G53" s="11"/>
      <c r="H53" s="11"/>
    </row>
    <row r="54" spans="3:8" ht="12.5">
      <c r="C54" s="11"/>
      <c r="D54" s="315"/>
      <c r="E54" s="315"/>
      <c r="F54" s="11"/>
      <c r="G54" s="11"/>
      <c r="H54" s="11"/>
    </row>
    <row r="55" spans="3:8" ht="12.5">
      <c r="C55" s="11"/>
      <c r="D55" s="315"/>
      <c r="E55" s="315"/>
      <c r="F55" s="11"/>
      <c r="G55" s="11"/>
      <c r="H55" s="11"/>
    </row>
    <row r="56" spans="3:8" ht="12.5">
      <c r="C56" s="11"/>
      <c r="D56" s="315"/>
      <c r="E56" s="315"/>
      <c r="F56" s="11"/>
      <c r="G56" s="11"/>
      <c r="H56" s="11"/>
    </row>
    <row r="57" spans="3:8" ht="12.5">
      <c r="C57" s="11"/>
      <c r="D57" s="315"/>
      <c r="E57" s="315"/>
      <c r="F57" s="11"/>
      <c r="G57" s="11"/>
      <c r="H57" s="11"/>
    </row>
    <row r="58" spans="3:8" ht="12.5">
      <c r="C58" s="11"/>
      <c r="D58" s="315"/>
      <c r="E58" s="315"/>
      <c r="F58" s="11"/>
      <c r="G58" s="11"/>
      <c r="H58" s="11"/>
    </row>
    <row r="59" spans="3:8" ht="12.5">
      <c r="C59" s="11"/>
      <c r="D59" s="315"/>
      <c r="E59" s="315"/>
      <c r="F59" s="11"/>
      <c r="G59" s="11"/>
      <c r="H59" s="11"/>
    </row>
    <row r="60" spans="3:8" ht="12.5">
      <c r="C60" s="11"/>
      <c r="D60" s="315"/>
      <c r="E60" s="315"/>
      <c r="F60" s="11"/>
      <c r="G60" s="11"/>
      <c r="H60" s="11"/>
    </row>
    <row r="61" spans="3:8" ht="12.5">
      <c r="C61" s="11"/>
      <c r="D61" s="315"/>
      <c r="E61" s="315"/>
      <c r="F61" s="11"/>
      <c r="G61" s="11"/>
      <c r="H61" s="11"/>
    </row>
    <row r="62" spans="3:8" ht="12.5">
      <c r="C62" s="11"/>
      <c r="D62" s="315"/>
      <c r="E62" s="315"/>
      <c r="F62" s="11"/>
      <c r="G62" s="11"/>
      <c r="H62" s="11"/>
    </row>
    <row r="63" spans="3:8" ht="12.5">
      <c r="C63" s="11"/>
      <c r="D63" s="315"/>
      <c r="E63" s="315"/>
      <c r="F63" s="11"/>
      <c r="G63" s="11"/>
      <c r="H63" s="11"/>
    </row>
    <row r="64" spans="3:8" ht="12.5">
      <c r="C64" s="11"/>
      <c r="D64" s="315"/>
      <c r="E64" s="315"/>
      <c r="F64" s="11"/>
      <c r="G64" s="11"/>
      <c r="H64" s="11"/>
    </row>
    <row r="65" spans="3:8" ht="12.5">
      <c r="C65" s="11"/>
      <c r="D65" s="315"/>
      <c r="E65" s="315"/>
      <c r="F65" s="11"/>
      <c r="G65" s="11"/>
      <c r="H65" s="11"/>
    </row>
    <row r="66" spans="3:8" ht="12.5">
      <c r="C66" s="11"/>
      <c r="D66" s="315"/>
      <c r="E66" s="315"/>
      <c r="F66" s="11"/>
      <c r="G66" s="11"/>
      <c r="H66" s="11"/>
    </row>
    <row r="67" spans="3:8" ht="12.5">
      <c r="C67" s="11"/>
      <c r="D67" s="315"/>
      <c r="E67" s="315"/>
      <c r="F67" s="11"/>
      <c r="G67" s="11"/>
      <c r="H67" s="11"/>
    </row>
    <row r="68" spans="3:8" ht="12.5">
      <c r="C68" s="11"/>
      <c r="D68" s="315"/>
      <c r="E68" s="315"/>
      <c r="F68" s="11"/>
      <c r="G68" s="11"/>
      <c r="H68" s="11"/>
    </row>
    <row r="69" spans="3:8" ht="12.5">
      <c r="C69" s="11"/>
      <c r="D69" s="315"/>
      <c r="E69" s="315"/>
      <c r="F69" s="11"/>
      <c r="G69" s="11"/>
      <c r="H69" s="11"/>
    </row>
    <row r="70" spans="3:8" ht="12.5">
      <c r="C70" s="11"/>
      <c r="D70" s="315"/>
      <c r="E70" s="315"/>
      <c r="F70" s="11"/>
      <c r="G70" s="11"/>
      <c r="H70" s="11"/>
    </row>
    <row r="71" spans="3:8" ht="12.5">
      <c r="C71" s="11"/>
      <c r="D71" s="315"/>
      <c r="E71" s="315"/>
      <c r="F71" s="11"/>
      <c r="G71" s="11"/>
      <c r="H71" s="11"/>
    </row>
    <row r="72" spans="3:8" ht="12.5">
      <c r="C72" s="11"/>
      <c r="D72" s="315"/>
      <c r="E72" s="315"/>
      <c r="F72" s="11"/>
      <c r="G72" s="11"/>
      <c r="H72" s="11"/>
    </row>
    <row r="73" spans="3:8" ht="12.5">
      <c r="C73" s="11"/>
      <c r="D73" s="315"/>
      <c r="E73" s="315"/>
      <c r="F73" s="11"/>
      <c r="G73" s="11"/>
      <c r="H73" s="11"/>
    </row>
    <row r="74" spans="3:8" ht="12.5">
      <c r="C74" s="11"/>
      <c r="D74" s="315"/>
      <c r="E74" s="315"/>
      <c r="F74" s="11"/>
      <c r="G74" s="11"/>
      <c r="H74" s="11"/>
    </row>
    <row r="75" spans="3:8" ht="12.5">
      <c r="C75" s="11"/>
      <c r="D75" s="315"/>
      <c r="E75" s="315"/>
      <c r="F75" s="11"/>
      <c r="G75" s="11"/>
      <c r="H75" s="11"/>
    </row>
    <row r="76" spans="3:8" ht="12.5">
      <c r="C76" s="11"/>
      <c r="D76" s="315"/>
      <c r="E76" s="315"/>
      <c r="F76" s="11"/>
      <c r="G76" s="11"/>
      <c r="H76" s="11"/>
    </row>
    <row r="77" spans="3:8" ht="12.5">
      <c r="C77" s="11"/>
      <c r="D77" s="315"/>
      <c r="E77" s="315"/>
      <c r="F77" s="11"/>
      <c r="G77" s="11"/>
      <c r="H77" s="11"/>
    </row>
    <row r="78" spans="3:8" ht="12.5">
      <c r="C78" s="11"/>
      <c r="D78" s="315"/>
      <c r="E78" s="315"/>
      <c r="F78" s="11"/>
      <c r="G78" s="11"/>
      <c r="H78" s="11"/>
    </row>
    <row r="79" spans="3:8" ht="12.5">
      <c r="C79" s="11"/>
      <c r="D79" s="315"/>
      <c r="E79" s="315"/>
      <c r="F79" s="11"/>
      <c r="G79" s="11"/>
      <c r="H79" s="11"/>
    </row>
    <row r="80" spans="3:8" ht="12.5">
      <c r="C80" s="11"/>
      <c r="D80" s="315"/>
      <c r="E80" s="315"/>
      <c r="F80" s="11"/>
      <c r="G80" s="11"/>
      <c r="H80" s="11"/>
    </row>
    <row r="81" spans="3:8" ht="12.5">
      <c r="C81" s="11"/>
      <c r="D81" s="315"/>
      <c r="E81" s="315"/>
      <c r="F81" s="11"/>
      <c r="G81" s="11"/>
      <c r="H81" s="11"/>
    </row>
    <row r="82" spans="3:8" ht="12.5">
      <c r="C82" s="11"/>
      <c r="D82" s="315"/>
      <c r="E82" s="315"/>
      <c r="F82" s="11"/>
      <c r="G82" s="11"/>
      <c r="H82" s="11"/>
    </row>
    <row r="83" spans="3:8" ht="12.5">
      <c r="C83" s="11"/>
      <c r="D83" s="315"/>
      <c r="E83" s="315"/>
      <c r="F83" s="11"/>
      <c r="G83" s="11"/>
      <c r="H83" s="11"/>
    </row>
    <row r="84" spans="3:8" ht="12.5">
      <c r="C84" s="11"/>
      <c r="D84" s="315"/>
      <c r="E84" s="315"/>
      <c r="F84" s="11"/>
      <c r="G84" s="11"/>
      <c r="H84" s="11"/>
    </row>
    <row r="85" spans="3:8" ht="12.5">
      <c r="C85" s="11"/>
      <c r="D85" s="315"/>
      <c r="E85" s="315"/>
      <c r="F85" s="11"/>
      <c r="G85" s="11"/>
      <c r="H85" s="11"/>
    </row>
    <row r="86" spans="3:8" ht="12.5">
      <c r="C86" s="11"/>
      <c r="D86" s="315"/>
      <c r="E86" s="315"/>
      <c r="F86" s="11"/>
      <c r="G86" s="11"/>
      <c r="H86" s="11"/>
    </row>
    <row r="87" spans="3:8" ht="12.5">
      <c r="C87" s="11"/>
      <c r="D87" s="315"/>
      <c r="E87" s="315"/>
      <c r="F87" s="11"/>
      <c r="G87" s="11"/>
      <c r="H87" s="11"/>
    </row>
    <row r="88" spans="3:8" ht="12.5">
      <c r="C88" s="11"/>
      <c r="D88" s="315"/>
      <c r="E88" s="315"/>
      <c r="F88" s="11"/>
      <c r="G88" s="11"/>
      <c r="H88" s="11"/>
    </row>
    <row r="89" spans="3:8" ht="12.5">
      <c r="C89" s="11"/>
      <c r="D89" s="315"/>
      <c r="E89" s="315"/>
      <c r="F89" s="11"/>
      <c r="G89" s="11"/>
      <c r="H89" s="11"/>
    </row>
    <row r="90" spans="3:8" ht="12.5">
      <c r="C90" s="11"/>
      <c r="D90" s="315"/>
      <c r="E90" s="315"/>
      <c r="F90" s="11"/>
      <c r="G90" s="11"/>
      <c r="H90" s="11"/>
    </row>
    <row r="91" spans="3:8" ht="12.5">
      <c r="C91" s="11"/>
      <c r="D91" s="315"/>
      <c r="E91" s="315"/>
      <c r="F91" s="11"/>
      <c r="G91" s="11"/>
      <c r="H91" s="11"/>
    </row>
    <row r="92" spans="3:8" ht="12.5">
      <c r="C92" s="11"/>
      <c r="D92" s="315"/>
      <c r="E92" s="315"/>
      <c r="F92" s="11"/>
      <c r="G92" s="11"/>
      <c r="H92" s="11"/>
    </row>
    <row r="93" spans="3:8" ht="12.5">
      <c r="C93" s="11"/>
      <c r="D93" s="315"/>
      <c r="E93" s="315"/>
      <c r="F93" s="11"/>
      <c r="G93" s="11"/>
      <c r="H93" s="11"/>
    </row>
    <row r="94" spans="3:8" ht="12.5">
      <c r="C94" s="11"/>
      <c r="D94" s="315"/>
      <c r="E94" s="315"/>
      <c r="F94" s="11"/>
      <c r="G94" s="11"/>
      <c r="H94" s="11"/>
    </row>
    <row r="95" spans="3:8" ht="12.5">
      <c r="C95" s="11"/>
      <c r="D95" s="315"/>
      <c r="E95" s="315"/>
      <c r="F95" s="11"/>
      <c r="G95" s="11"/>
      <c r="H95" s="11"/>
    </row>
    <row r="96" spans="3:8" ht="12.5">
      <c r="C96" s="11"/>
      <c r="D96" s="315"/>
      <c r="E96" s="315"/>
      <c r="F96" s="11"/>
      <c r="G96" s="11"/>
      <c r="H96" s="11"/>
    </row>
    <row r="97" spans="3:8" ht="12.5">
      <c r="C97" s="11"/>
      <c r="D97" s="315"/>
      <c r="E97" s="315"/>
      <c r="F97" s="11"/>
      <c r="G97" s="11"/>
      <c r="H97" s="11"/>
    </row>
    <row r="98" spans="3:8" ht="12.5">
      <c r="C98" s="11"/>
      <c r="D98" s="315"/>
      <c r="E98" s="315"/>
      <c r="F98" s="11"/>
      <c r="G98" s="11"/>
      <c r="H98" s="11"/>
    </row>
    <row r="99" spans="3:8" ht="12.5">
      <c r="C99" s="11"/>
      <c r="D99" s="315"/>
      <c r="E99" s="315"/>
      <c r="F99" s="11"/>
      <c r="G99" s="11"/>
      <c r="H99" s="11"/>
    </row>
    <row r="100" spans="3:8" ht="12.5">
      <c r="C100" s="11"/>
      <c r="D100" s="315"/>
      <c r="E100" s="315"/>
      <c r="F100" s="11"/>
      <c r="G100" s="11"/>
      <c r="H100" s="11"/>
    </row>
    <row r="101" spans="3:8" ht="12.5">
      <c r="C101" s="11"/>
      <c r="D101" s="315"/>
      <c r="E101" s="315"/>
      <c r="F101" s="11"/>
      <c r="G101" s="11"/>
      <c r="H101" s="11"/>
    </row>
    <row r="102" spans="3:8" ht="12.5">
      <c r="C102" s="11"/>
      <c r="D102" s="315"/>
      <c r="E102" s="315"/>
      <c r="F102" s="11"/>
      <c r="G102" s="11"/>
      <c r="H102" s="11"/>
    </row>
    <row r="103" spans="3:8" ht="12.5">
      <c r="C103" s="11"/>
      <c r="D103" s="315"/>
      <c r="E103" s="315"/>
      <c r="F103" s="11"/>
      <c r="G103" s="11"/>
      <c r="H103" s="11"/>
    </row>
    <row r="104" spans="3:8" ht="12.5">
      <c r="C104" s="11"/>
      <c r="D104" s="315"/>
      <c r="E104" s="315"/>
      <c r="F104" s="11"/>
      <c r="G104" s="11"/>
      <c r="H104" s="11"/>
    </row>
    <row r="105" spans="3:8" ht="12.5">
      <c r="C105" s="11"/>
      <c r="D105" s="315"/>
      <c r="E105" s="315"/>
      <c r="F105" s="11"/>
      <c r="G105" s="11"/>
      <c r="H105" s="11"/>
    </row>
    <row r="106" spans="3:8" ht="12.5">
      <c r="C106" s="11"/>
      <c r="D106" s="315"/>
      <c r="E106" s="315"/>
      <c r="F106" s="11"/>
      <c r="G106" s="11"/>
      <c r="H106" s="11"/>
    </row>
    <row r="107" spans="3:8" ht="12.5">
      <c r="C107" s="11"/>
      <c r="D107" s="315"/>
      <c r="E107" s="315"/>
      <c r="F107" s="11"/>
      <c r="G107" s="11"/>
      <c r="H107" s="11"/>
    </row>
    <row r="108" spans="3:8" ht="12.5">
      <c r="C108" s="11"/>
      <c r="D108" s="315"/>
      <c r="E108" s="315"/>
      <c r="F108" s="11"/>
      <c r="G108" s="11"/>
      <c r="H108" s="11"/>
    </row>
    <row r="109" spans="3:8" ht="12.5">
      <c r="C109" s="11"/>
      <c r="D109" s="315"/>
      <c r="E109" s="315"/>
      <c r="F109" s="11"/>
      <c r="G109" s="11"/>
      <c r="H109" s="11"/>
    </row>
    <row r="110" spans="3:8" ht="12.5">
      <c r="C110" s="11"/>
      <c r="D110" s="315"/>
      <c r="E110" s="315"/>
      <c r="F110" s="11"/>
      <c r="G110" s="11"/>
      <c r="H110" s="11"/>
    </row>
    <row r="111" spans="3:8" ht="12.5">
      <c r="C111" s="11"/>
      <c r="D111" s="315"/>
      <c r="E111" s="315"/>
      <c r="F111" s="11"/>
      <c r="G111" s="11"/>
      <c r="H111" s="11"/>
    </row>
    <row r="112" spans="3:8" ht="12.5">
      <c r="C112" s="11"/>
      <c r="D112" s="315"/>
      <c r="E112" s="315"/>
      <c r="F112" s="11"/>
      <c r="G112" s="11"/>
      <c r="H112" s="11"/>
    </row>
    <row r="113" spans="3:8" ht="12.5">
      <c r="C113" s="11"/>
      <c r="D113" s="315"/>
      <c r="E113" s="315"/>
      <c r="F113" s="11"/>
      <c r="G113" s="11"/>
      <c r="H113" s="11"/>
    </row>
    <row r="114" spans="3:8" ht="12.5">
      <c r="C114" s="11"/>
      <c r="D114" s="315"/>
      <c r="E114" s="315"/>
      <c r="F114" s="11"/>
      <c r="G114" s="11"/>
      <c r="H114" s="11"/>
    </row>
    <row r="115" spans="3:8" ht="12.5">
      <c r="C115" s="11"/>
      <c r="D115" s="315"/>
      <c r="E115" s="315"/>
      <c r="F115" s="11"/>
      <c r="G115" s="11"/>
      <c r="H115" s="11"/>
    </row>
    <row r="116" spans="3:8" ht="12.5">
      <c r="C116" s="11"/>
      <c r="D116" s="315"/>
      <c r="E116" s="315"/>
      <c r="F116" s="11"/>
      <c r="G116" s="11"/>
      <c r="H116" s="11"/>
    </row>
    <row r="117" spans="3:8" ht="12.5">
      <c r="C117" s="11"/>
      <c r="D117" s="315"/>
      <c r="E117" s="315"/>
      <c r="F117" s="11"/>
      <c r="G117" s="11"/>
      <c r="H117" s="11"/>
    </row>
    <row r="118" spans="3:8" ht="12.5">
      <c r="C118" s="11"/>
      <c r="D118" s="315"/>
      <c r="E118" s="315"/>
      <c r="F118" s="11"/>
      <c r="G118" s="11"/>
      <c r="H118" s="11"/>
    </row>
    <row r="119" spans="3:8" ht="12.5">
      <c r="C119" s="11"/>
      <c r="D119" s="315"/>
      <c r="E119" s="315"/>
      <c r="F119" s="11"/>
      <c r="G119" s="11"/>
      <c r="H119" s="11"/>
    </row>
    <row r="120" spans="3:8" ht="12.5">
      <c r="C120" s="11"/>
      <c r="D120" s="315"/>
      <c r="E120" s="315"/>
      <c r="F120" s="11"/>
      <c r="G120" s="11"/>
      <c r="H120" s="11"/>
    </row>
    <row r="121" spans="3:8" ht="12.5">
      <c r="C121" s="11"/>
      <c r="D121" s="315"/>
      <c r="E121" s="315"/>
      <c r="F121" s="11"/>
      <c r="G121" s="11"/>
      <c r="H121" s="11"/>
    </row>
    <row r="122" spans="3:8" ht="12.5">
      <c r="C122" s="11"/>
      <c r="D122" s="315"/>
      <c r="E122" s="315"/>
      <c r="F122" s="11"/>
      <c r="G122" s="11"/>
      <c r="H122" s="11"/>
    </row>
    <row r="123" spans="3:8" ht="12.5">
      <c r="C123" s="11"/>
      <c r="D123" s="315"/>
      <c r="E123" s="315"/>
      <c r="F123" s="11"/>
      <c r="G123" s="11"/>
      <c r="H123" s="11"/>
    </row>
    <row r="124" spans="3:8" ht="12.5">
      <c r="C124" s="11"/>
      <c r="D124" s="315"/>
      <c r="E124" s="315"/>
      <c r="F124" s="11"/>
      <c r="G124" s="11"/>
      <c r="H124" s="11"/>
    </row>
    <row r="125" spans="3:8" ht="12.5">
      <c r="C125" s="11"/>
      <c r="D125" s="315"/>
      <c r="E125" s="315"/>
      <c r="F125" s="11"/>
      <c r="G125" s="11"/>
      <c r="H125" s="11"/>
    </row>
    <row r="126" spans="3:8" ht="12.5">
      <c r="C126" s="11"/>
      <c r="D126" s="315"/>
      <c r="E126" s="315"/>
      <c r="F126" s="11"/>
      <c r="G126" s="11"/>
      <c r="H126" s="11"/>
    </row>
    <row r="127" spans="3:8" ht="12.5">
      <c r="C127" s="11"/>
      <c r="D127" s="315"/>
      <c r="E127" s="315"/>
      <c r="F127" s="11"/>
      <c r="G127" s="11"/>
      <c r="H127" s="11"/>
    </row>
    <row r="128" spans="3:8" ht="12.5">
      <c r="C128" s="11"/>
      <c r="D128" s="315"/>
      <c r="E128" s="315"/>
      <c r="F128" s="11"/>
      <c r="G128" s="11"/>
      <c r="H128" s="11"/>
    </row>
    <row r="129" spans="3:8" ht="12.5">
      <c r="C129" s="11"/>
      <c r="D129" s="315"/>
      <c r="E129" s="315"/>
      <c r="F129" s="11"/>
      <c r="G129" s="11"/>
      <c r="H129" s="11"/>
    </row>
    <row r="130" spans="3:8" ht="12.5">
      <c r="C130" s="11"/>
      <c r="D130" s="315"/>
      <c r="E130" s="315"/>
      <c r="F130" s="11"/>
      <c r="G130" s="11"/>
      <c r="H130" s="11"/>
    </row>
    <row r="131" spans="3:8" ht="12.5">
      <c r="C131" s="11"/>
      <c r="D131" s="315"/>
      <c r="E131" s="315"/>
      <c r="F131" s="11"/>
      <c r="G131" s="11"/>
      <c r="H131" s="11"/>
    </row>
    <row r="132" spans="3:8" ht="12.5">
      <c r="C132" s="11"/>
      <c r="D132" s="315"/>
      <c r="E132" s="315"/>
      <c r="F132" s="11"/>
      <c r="G132" s="11"/>
      <c r="H132" s="11"/>
    </row>
    <row r="133" spans="3:8" ht="12.5">
      <c r="C133" s="11"/>
      <c r="D133" s="315"/>
      <c r="E133" s="315"/>
      <c r="F133" s="11"/>
      <c r="G133" s="11"/>
      <c r="H133" s="11"/>
    </row>
    <row r="134" spans="3:8" ht="12.5">
      <c r="C134" s="11"/>
      <c r="D134" s="315"/>
      <c r="E134" s="315"/>
      <c r="F134" s="11"/>
      <c r="G134" s="11"/>
      <c r="H134" s="11"/>
    </row>
    <row r="135" spans="3:8" ht="12.5">
      <c r="C135" s="11"/>
      <c r="D135" s="315"/>
      <c r="E135" s="315"/>
      <c r="F135" s="11"/>
      <c r="G135" s="11"/>
      <c r="H135" s="11"/>
    </row>
    <row r="136" spans="3:8" ht="12.5">
      <c r="C136" s="11"/>
      <c r="D136" s="315"/>
      <c r="E136" s="315"/>
      <c r="F136" s="11"/>
      <c r="G136" s="11"/>
      <c r="H136" s="11"/>
    </row>
    <row r="137" spans="3:8" ht="12.5">
      <c r="C137" s="11"/>
      <c r="D137" s="315"/>
      <c r="E137" s="315"/>
      <c r="F137" s="11"/>
      <c r="G137" s="11"/>
      <c r="H137" s="11"/>
    </row>
    <row r="138" spans="3:8" ht="12.5">
      <c r="C138" s="11"/>
      <c r="D138" s="315"/>
      <c r="E138" s="315"/>
      <c r="F138" s="11"/>
      <c r="G138" s="11"/>
      <c r="H138" s="11"/>
    </row>
    <row r="139" spans="3:8" ht="12.5">
      <c r="C139" s="11"/>
      <c r="D139" s="315"/>
      <c r="E139" s="315"/>
      <c r="F139" s="11"/>
      <c r="G139" s="11"/>
      <c r="H139" s="11"/>
    </row>
    <row r="140" spans="3:8" ht="12.5">
      <c r="C140" s="11"/>
      <c r="D140" s="315"/>
      <c r="E140" s="315"/>
      <c r="F140" s="11"/>
      <c r="G140" s="11"/>
      <c r="H140" s="11"/>
    </row>
    <row r="141" spans="3:8" ht="12.5">
      <c r="C141" s="11"/>
      <c r="D141" s="315"/>
      <c r="E141" s="315"/>
      <c r="F141" s="11"/>
      <c r="G141" s="11"/>
      <c r="H141" s="11"/>
    </row>
    <row r="142" spans="3:8" ht="12.5">
      <c r="C142" s="11"/>
      <c r="D142" s="315"/>
      <c r="E142" s="315"/>
      <c r="F142" s="11"/>
      <c r="G142" s="11"/>
      <c r="H142" s="11"/>
    </row>
    <row r="143" spans="3:8" ht="12.5">
      <c r="C143" s="11"/>
      <c r="D143" s="315"/>
      <c r="E143" s="315"/>
      <c r="F143" s="11"/>
      <c r="G143" s="11"/>
      <c r="H143" s="11"/>
    </row>
    <row r="144" spans="3:8" ht="12.5">
      <c r="C144" s="11"/>
      <c r="D144" s="315"/>
      <c r="E144" s="315"/>
      <c r="F144" s="11"/>
      <c r="G144" s="11"/>
      <c r="H144" s="11"/>
    </row>
    <row r="145" spans="3:8" ht="12.5">
      <c r="C145" s="11"/>
      <c r="D145" s="315"/>
      <c r="E145" s="315"/>
      <c r="F145" s="11"/>
      <c r="G145" s="11"/>
      <c r="H145" s="11"/>
    </row>
    <row r="146" spans="3:8" ht="12.5">
      <c r="C146" s="11"/>
      <c r="D146" s="315"/>
      <c r="E146" s="315"/>
      <c r="F146" s="11"/>
      <c r="G146" s="11"/>
      <c r="H146" s="11"/>
    </row>
    <row r="147" spans="3:8" ht="12.5">
      <c r="C147" s="11"/>
      <c r="D147" s="315"/>
      <c r="E147" s="315"/>
      <c r="F147" s="11"/>
      <c r="G147" s="11"/>
      <c r="H147" s="11"/>
    </row>
    <row r="148" spans="3:8" ht="12.5">
      <c r="C148" s="11"/>
      <c r="D148" s="315"/>
      <c r="E148" s="315"/>
      <c r="F148" s="11"/>
      <c r="G148" s="11"/>
      <c r="H148" s="11"/>
    </row>
    <row r="149" spans="3:8" ht="12.5">
      <c r="C149" s="11"/>
      <c r="D149" s="315"/>
      <c r="E149" s="315"/>
      <c r="F149" s="11"/>
      <c r="G149" s="11"/>
      <c r="H149" s="11"/>
    </row>
    <row r="150" spans="3:8" ht="12.5">
      <c r="C150" s="11"/>
      <c r="D150" s="315"/>
      <c r="E150" s="315"/>
      <c r="F150" s="11"/>
      <c r="G150" s="11"/>
      <c r="H150" s="11"/>
    </row>
    <row r="151" spans="3:8" ht="12.5">
      <c r="C151" s="11"/>
      <c r="D151" s="315"/>
      <c r="E151" s="315"/>
      <c r="F151" s="11"/>
      <c r="G151" s="11"/>
      <c r="H151" s="11"/>
    </row>
    <row r="152" spans="3:8" ht="12.5">
      <c r="C152" s="11"/>
      <c r="D152" s="315"/>
      <c r="E152" s="315"/>
      <c r="F152" s="11"/>
      <c r="G152" s="11"/>
      <c r="H152" s="11"/>
    </row>
    <row r="153" spans="3:8" ht="12.5">
      <c r="C153" s="11"/>
      <c r="D153" s="315"/>
      <c r="E153" s="315"/>
      <c r="F153" s="11"/>
      <c r="G153" s="11"/>
      <c r="H153" s="11"/>
    </row>
    <row r="154" spans="3:8" ht="12.5">
      <c r="C154" s="11"/>
      <c r="D154" s="315"/>
      <c r="E154" s="315"/>
      <c r="F154" s="11"/>
      <c r="G154" s="11"/>
      <c r="H154" s="11"/>
    </row>
    <row r="155" spans="3:8" ht="12.5">
      <c r="C155" s="11"/>
      <c r="D155" s="315"/>
      <c r="E155" s="315"/>
      <c r="F155" s="11"/>
      <c r="G155" s="11"/>
      <c r="H155" s="11"/>
    </row>
    <row r="156" spans="3:8" ht="12.5">
      <c r="C156" s="11"/>
      <c r="D156" s="315"/>
      <c r="E156" s="315"/>
      <c r="F156" s="11"/>
      <c r="G156" s="11"/>
      <c r="H156" s="11"/>
    </row>
    <row r="157" spans="3:8" ht="12.5">
      <c r="C157" s="11"/>
      <c r="D157" s="315"/>
      <c r="E157" s="315"/>
      <c r="F157" s="11"/>
      <c r="G157" s="11"/>
      <c r="H157" s="11"/>
    </row>
    <row r="158" spans="3:8" ht="12.5">
      <c r="C158" s="11"/>
      <c r="D158" s="315"/>
      <c r="E158" s="315"/>
      <c r="F158" s="11"/>
      <c r="G158" s="11"/>
      <c r="H158" s="11"/>
    </row>
    <row r="159" spans="3:8" ht="12.5">
      <c r="C159" s="11"/>
      <c r="D159" s="315"/>
      <c r="E159" s="315"/>
      <c r="F159" s="11"/>
      <c r="G159" s="11"/>
      <c r="H159" s="11"/>
    </row>
    <row r="160" spans="3:8" ht="12.5">
      <c r="C160" s="11"/>
      <c r="D160" s="315"/>
      <c r="E160" s="315"/>
      <c r="F160" s="11"/>
      <c r="G160" s="11"/>
      <c r="H160" s="11"/>
    </row>
    <row r="161" spans="3:8" ht="12.5">
      <c r="C161" s="11"/>
      <c r="D161" s="315"/>
      <c r="E161" s="315"/>
      <c r="F161" s="11"/>
      <c r="G161" s="11"/>
      <c r="H161" s="11"/>
    </row>
    <row r="162" spans="3:8" ht="12.5">
      <c r="C162" s="11"/>
      <c r="D162" s="315"/>
      <c r="E162" s="315"/>
      <c r="F162" s="11"/>
      <c r="G162" s="11"/>
      <c r="H162" s="11"/>
    </row>
    <row r="163" spans="3:8" ht="12.5">
      <c r="C163" s="11"/>
      <c r="D163" s="315"/>
      <c r="E163" s="315"/>
      <c r="F163" s="11"/>
      <c r="G163" s="11"/>
      <c r="H163" s="11"/>
    </row>
    <row r="164" spans="3:8" ht="12.5">
      <c r="C164" s="11"/>
      <c r="D164" s="315"/>
      <c r="E164" s="315"/>
      <c r="F164" s="11"/>
      <c r="G164" s="11"/>
      <c r="H164" s="11"/>
    </row>
    <row r="165" spans="3:8" ht="12.5">
      <c r="C165" s="11"/>
      <c r="D165" s="315"/>
      <c r="E165" s="315"/>
      <c r="F165" s="11"/>
      <c r="G165" s="11"/>
      <c r="H165" s="11"/>
    </row>
    <row r="166" spans="3:8" ht="12.5">
      <c r="C166" s="11"/>
      <c r="D166" s="315"/>
      <c r="E166" s="315"/>
      <c r="F166" s="11"/>
      <c r="G166" s="11"/>
      <c r="H166" s="11"/>
    </row>
    <row r="167" spans="3:8" ht="12.5">
      <c r="C167" s="11"/>
      <c r="D167" s="315"/>
      <c r="E167" s="315"/>
      <c r="F167" s="11"/>
      <c r="G167" s="11"/>
      <c r="H167" s="11"/>
    </row>
    <row r="168" spans="3:8" ht="12.5">
      <c r="C168" s="11"/>
      <c r="D168" s="315"/>
      <c r="E168" s="315"/>
      <c r="F168" s="11"/>
      <c r="G168" s="11"/>
      <c r="H168" s="11"/>
    </row>
    <row r="169" spans="3:8" ht="12.5">
      <c r="C169" s="11"/>
      <c r="D169" s="315"/>
      <c r="E169" s="315"/>
      <c r="F169" s="11"/>
      <c r="G169" s="11"/>
      <c r="H169" s="11"/>
    </row>
    <row r="170" spans="3:8" ht="12.5">
      <c r="C170" s="11"/>
      <c r="D170" s="315"/>
      <c r="E170" s="315"/>
      <c r="F170" s="11"/>
      <c r="G170" s="11"/>
      <c r="H170" s="11"/>
    </row>
    <row r="171" spans="3:8" ht="12.5">
      <c r="C171" s="11"/>
      <c r="D171" s="315"/>
      <c r="E171" s="315"/>
      <c r="F171" s="11"/>
      <c r="G171" s="11"/>
      <c r="H171" s="11"/>
    </row>
    <row r="172" spans="3:8" ht="12.5">
      <c r="C172" s="11"/>
      <c r="D172" s="315"/>
      <c r="E172" s="315"/>
      <c r="F172" s="11"/>
      <c r="G172" s="11"/>
      <c r="H172" s="11"/>
    </row>
    <row r="173" spans="3:8" ht="12.5">
      <c r="C173" s="11"/>
      <c r="D173" s="315"/>
      <c r="E173" s="315"/>
      <c r="F173" s="11"/>
      <c r="G173" s="11"/>
      <c r="H173" s="11"/>
    </row>
    <row r="174" spans="3:8" ht="12.5">
      <c r="C174" s="11"/>
      <c r="D174" s="315"/>
      <c r="E174" s="315"/>
      <c r="F174" s="11"/>
      <c r="G174" s="11"/>
      <c r="H174" s="11"/>
    </row>
    <row r="175" spans="3:8" ht="12.5">
      <c r="C175" s="11"/>
      <c r="D175" s="315"/>
      <c r="E175" s="315"/>
      <c r="F175" s="11"/>
      <c r="G175" s="11"/>
      <c r="H175" s="11"/>
    </row>
    <row r="176" spans="3:8" ht="12.5">
      <c r="C176" s="11"/>
      <c r="D176" s="315"/>
      <c r="E176" s="315"/>
      <c r="F176" s="11"/>
      <c r="G176" s="11"/>
      <c r="H176" s="11"/>
    </row>
    <row r="177" spans="3:8" ht="12.5">
      <c r="C177" s="11"/>
      <c r="D177" s="315"/>
      <c r="E177" s="315"/>
      <c r="F177" s="11"/>
      <c r="G177" s="11"/>
      <c r="H177" s="11"/>
    </row>
    <row r="178" spans="3:8" ht="12.5">
      <c r="C178" s="11"/>
      <c r="D178" s="315"/>
      <c r="E178" s="315"/>
      <c r="F178" s="11"/>
      <c r="G178" s="11"/>
      <c r="H178" s="11"/>
    </row>
    <row r="179" spans="3:8" ht="12.5">
      <c r="C179" s="11"/>
      <c r="D179" s="315"/>
      <c r="E179" s="315"/>
      <c r="F179" s="11"/>
      <c r="G179" s="11"/>
      <c r="H179" s="11"/>
    </row>
    <row r="180" spans="3:8" ht="12.5">
      <c r="C180" s="11"/>
      <c r="D180" s="315"/>
      <c r="E180" s="315"/>
      <c r="F180" s="11"/>
      <c r="G180" s="11"/>
      <c r="H180" s="11"/>
    </row>
    <row r="181" spans="3:8" ht="12.5">
      <c r="C181" s="11"/>
      <c r="D181" s="315"/>
      <c r="E181" s="315"/>
      <c r="F181" s="11"/>
      <c r="G181" s="11"/>
      <c r="H181" s="11"/>
    </row>
    <row r="182" spans="3:8" ht="12.5">
      <c r="C182" s="11"/>
      <c r="D182" s="315"/>
      <c r="E182" s="315"/>
      <c r="F182" s="11"/>
      <c r="G182" s="11"/>
      <c r="H182" s="11"/>
    </row>
    <row r="183" spans="3:8" ht="12.5">
      <c r="C183" s="11"/>
      <c r="D183" s="315"/>
      <c r="E183" s="315"/>
      <c r="F183" s="11"/>
      <c r="G183" s="11"/>
      <c r="H183" s="11"/>
    </row>
    <row r="184" spans="3:8" ht="12.5">
      <c r="C184" s="11"/>
      <c r="D184" s="315"/>
      <c r="E184" s="315"/>
      <c r="F184" s="11"/>
      <c r="G184" s="11"/>
      <c r="H184" s="11"/>
    </row>
    <row r="185" spans="3:8" ht="12.5">
      <c r="C185" s="11"/>
      <c r="D185" s="315"/>
      <c r="E185" s="315"/>
      <c r="F185" s="11"/>
      <c r="G185" s="11"/>
      <c r="H185" s="11"/>
    </row>
    <row r="186" spans="3:8" ht="12.5">
      <c r="C186" s="11"/>
      <c r="D186" s="315"/>
      <c r="E186" s="315"/>
      <c r="F186" s="11"/>
      <c r="G186" s="11"/>
      <c r="H186" s="11"/>
    </row>
    <row r="187" spans="3:8" ht="12.5">
      <c r="C187" s="11"/>
      <c r="D187" s="315"/>
      <c r="E187" s="315"/>
      <c r="F187" s="11"/>
      <c r="G187" s="11"/>
      <c r="H187" s="11"/>
    </row>
    <row r="188" spans="3:8" ht="12.5">
      <c r="C188" s="11"/>
      <c r="D188" s="315"/>
      <c r="E188" s="315"/>
      <c r="F188" s="11"/>
      <c r="G188" s="11"/>
      <c r="H188" s="11"/>
    </row>
    <row r="189" spans="3:8" ht="12.5">
      <c r="C189" s="11"/>
      <c r="D189" s="315"/>
      <c r="E189" s="315"/>
      <c r="F189" s="11"/>
      <c r="G189" s="11"/>
      <c r="H189" s="11"/>
    </row>
    <row r="190" spans="3:8" ht="12.5">
      <c r="C190" s="11"/>
      <c r="D190" s="315"/>
      <c r="E190" s="315"/>
      <c r="F190" s="11"/>
      <c r="G190" s="11"/>
      <c r="H190" s="11"/>
    </row>
    <row r="191" spans="3:8" ht="12.5">
      <c r="C191" s="11"/>
      <c r="D191" s="315"/>
      <c r="E191" s="315"/>
      <c r="F191" s="11"/>
      <c r="G191" s="11"/>
      <c r="H191" s="11"/>
    </row>
    <row r="192" spans="3:8" ht="12.5">
      <c r="C192" s="11"/>
      <c r="D192" s="315"/>
      <c r="E192" s="315"/>
      <c r="F192" s="11"/>
      <c r="G192" s="11"/>
      <c r="H192" s="11"/>
    </row>
    <row r="193" spans="3:8" ht="12.5">
      <c r="C193" s="11"/>
      <c r="D193" s="315"/>
      <c r="E193" s="315"/>
      <c r="F193" s="11"/>
      <c r="G193" s="11"/>
      <c r="H193" s="11"/>
    </row>
    <row r="194" spans="3:8" ht="12.5">
      <c r="C194" s="11"/>
      <c r="D194" s="315"/>
      <c r="E194" s="315"/>
      <c r="F194" s="11"/>
      <c r="G194" s="11"/>
      <c r="H194" s="11"/>
    </row>
    <row r="195" spans="3:8" ht="12.5">
      <c r="C195" s="11"/>
      <c r="D195" s="315"/>
      <c r="E195" s="315"/>
      <c r="F195" s="11"/>
      <c r="G195" s="11"/>
      <c r="H195" s="11"/>
    </row>
    <row r="196" spans="3:8" ht="12.5">
      <c r="C196" s="11"/>
      <c r="D196" s="315"/>
      <c r="E196" s="315"/>
      <c r="F196" s="11"/>
      <c r="G196" s="11"/>
      <c r="H196" s="11"/>
    </row>
    <row r="197" spans="3:8" ht="12.5">
      <c r="C197" s="11"/>
      <c r="D197" s="315"/>
      <c r="E197" s="315"/>
      <c r="F197" s="11"/>
      <c r="G197" s="11"/>
      <c r="H197" s="11"/>
    </row>
    <row r="198" spans="3:8" ht="12.5">
      <c r="C198" s="11"/>
      <c r="D198" s="315"/>
      <c r="E198" s="315"/>
      <c r="F198" s="11"/>
      <c r="G198" s="11"/>
      <c r="H198" s="11"/>
    </row>
    <row r="199" spans="3:8" ht="12.5">
      <c r="C199" s="11"/>
      <c r="D199" s="315"/>
      <c r="E199" s="315"/>
      <c r="F199" s="11"/>
      <c r="G199" s="11"/>
      <c r="H199" s="11"/>
    </row>
    <row r="200" spans="3:8" ht="12.5">
      <c r="C200" s="11"/>
      <c r="D200" s="315"/>
      <c r="E200" s="315"/>
      <c r="F200" s="11"/>
      <c r="G200" s="11"/>
      <c r="H200" s="11"/>
    </row>
    <row r="201" spans="3:8" ht="12.5">
      <c r="C201" s="11"/>
      <c r="D201" s="315"/>
      <c r="E201" s="315"/>
      <c r="F201" s="11"/>
      <c r="G201" s="11"/>
      <c r="H201" s="11"/>
    </row>
    <row r="202" spans="3:8" ht="12.5">
      <c r="C202" s="11"/>
      <c r="D202" s="315"/>
      <c r="E202" s="315"/>
      <c r="F202" s="11"/>
      <c r="G202" s="11"/>
      <c r="H202" s="11"/>
    </row>
    <row r="203" spans="3:8" ht="12.5">
      <c r="C203" s="11"/>
      <c r="D203" s="315"/>
      <c r="E203" s="315"/>
      <c r="F203" s="11"/>
      <c r="G203" s="11"/>
      <c r="H203" s="11"/>
    </row>
    <row r="204" spans="3:8" ht="12.5">
      <c r="C204" s="11"/>
      <c r="D204" s="315"/>
      <c r="E204" s="315"/>
      <c r="F204" s="11"/>
      <c r="G204" s="11"/>
      <c r="H204" s="11"/>
    </row>
    <row r="205" spans="3:8" ht="12.5">
      <c r="C205" s="11"/>
      <c r="D205" s="315"/>
      <c r="E205" s="315"/>
      <c r="F205" s="11"/>
      <c r="G205" s="11"/>
      <c r="H205" s="11"/>
    </row>
    <row r="206" spans="3:8" ht="12.5">
      <c r="C206" s="11"/>
      <c r="D206" s="315"/>
      <c r="E206" s="315"/>
      <c r="F206" s="11"/>
      <c r="G206" s="11"/>
      <c r="H206" s="11"/>
    </row>
    <row r="207" spans="3:8" ht="12.5">
      <c r="C207" s="11"/>
      <c r="D207" s="315"/>
      <c r="E207" s="315"/>
      <c r="F207" s="11"/>
      <c r="G207" s="11"/>
      <c r="H207" s="11"/>
    </row>
    <row r="208" spans="3:8" ht="12.5">
      <c r="C208" s="11"/>
      <c r="D208" s="315"/>
      <c r="E208" s="315"/>
      <c r="F208" s="11"/>
      <c r="G208" s="11"/>
      <c r="H208" s="11"/>
    </row>
    <row r="209" spans="3:8" ht="12.5">
      <c r="C209" s="11"/>
      <c r="D209" s="315"/>
      <c r="E209" s="315"/>
      <c r="F209" s="11"/>
      <c r="G209" s="11"/>
      <c r="H209" s="11"/>
    </row>
    <row r="210" spans="3:8" ht="12.5">
      <c r="C210" s="11"/>
      <c r="D210" s="315"/>
      <c r="E210" s="315"/>
      <c r="F210" s="11"/>
      <c r="G210" s="11"/>
      <c r="H210" s="11"/>
    </row>
    <row r="211" spans="3:8" ht="12.5">
      <c r="C211" s="11"/>
      <c r="D211" s="315"/>
      <c r="E211" s="315"/>
      <c r="F211" s="11"/>
      <c r="G211" s="11"/>
      <c r="H211" s="11"/>
    </row>
    <row r="212" spans="3:8" ht="12.5">
      <c r="C212" s="11"/>
      <c r="D212" s="315"/>
      <c r="E212" s="315"/>
      <c r="F212" s="11"/>
      <c r="G212" s="11"/>
      <c r="H212" s="11"/>
    </row>
    <row r="213" spans="3:8" ht="12.5">
      <c r="C213" s="11"/>
      <c r="D213" s="315"/>
      <c r="E213" s="315"/>
      <c r="F213" s="11"/>
      <c r="G213" s="11"/>
      <c r="H213" s="11"/>
    </row>
    <row r="214" spans="3:8" ht="12.5">
      <c r="C214" s="11"/>
      <c r="D214" s="315"/>
      <c r="E214" s="315"/>
      <c r="F214" s="11"/>
      <c r="G214" s="11"/>
      <c r="H214" s="11"/>
    </row>
    <row r="215" spans="3:8" ht="12.5">
      <c r="C215" s="11"/>
      <c r="D215" s="315"/>
      <c r="E215" s="315"/>
      <c r="F215" s="11"/>
      <c r="G215" s="11"/>
      <c r="H215" s="11"/>
    </row>
    <row r="216" spans="3:8" ht="12.5">
      <c r="C216" s="11"/>
      <c r="D216" s="315"/>
      <c r="E216" s="315"/>
      <c r="F216" s="11"/>
      <c r="G216" s="11"/>
      <c r="H216" s="11"/>
    </row>
    <row r="217" spans="3:8" ht="12.5">
      <c r="C217" s="11"/>
      <c r="D217" s="315"/>
      <c r="E217" s="315"/>
      <c r="F217" s="11"/>
      <c r="G217" s="11"/>
      <c r="H217" s="11"/>
    </row>
    <row r="218" spans="3:8" ht="12.5">
      <c r="C218" s="11"/>
      <c r="D218" s="315"/>
      <c r="E218" s="315"/>
      <c r="F218" s="11"/>
      <c r="G218" s="11"/>
      <c r="H218" s="11"/>
    </row>
    <row r="219" spans="3:8" ht="12.5">
      <c r="C219" s="11"/>
      <c r="D219" s="315"/>
      <c r="E219" s="315"/>
      <c r="F219" s="11"/>
      <c r="G219" s="11"/>
      <c r="H219" s="11"/>
    </row>
    <row r="220" spans="3:8" ht="12.5">
      <c r="C220" s="11"/>
      <c r="D220" s="315"/>
      <c r="E220" s="315"/>
      <c r="F220" s="11"/>
      <c r="G220" s="11"/>
      <c r="H220" s="11"/>
    </row>
    <row r="221" spans="3:8" ht="12.5">
      <c r="C221" s="11"/>
      <c r="D221" s="315"/>
      <c r="E221" s="315"/>
      <c r="F221" s="11"/>
      <c r="G221" s="11"/>
      <c r="H221" s="11"/>
    </row>
    <row r="222" spans="3:8" ht="12.5">
      <c r="C222" s="11"/>
      <c r="D222" s="315"/>
      <c r="E222" s="315"/>
      <c r="F222" s="11"/>
      <c r="G222" s="11"/>
      <c r="H222" s="11"/>
    </row>
    <row r="223" spans="3:8" ht="12.5">
      <c r="C223" s="11"/>
      <c r="D223" s="315"/>
      <c r="E223" s="315"/>
      <c r="F223" s="11"/>
      <c r="G223" s="11"/>
      <c r="H223" s="11"/>
    </row>
    <row r="224" spans="3:8" ht="12.5">
      <c r="C224" s="11"/>
      <c r="D224" s="315"/>
      <c r="E224" s="315"/>
      <c r="F224" s="11"/>
      <c r="G224" s="11"/>
      <c r="H224" s="11"/>
    </row>
    <row r="225" spans="3:8" ht="12.5">
      <c r="C225" s="11"/>
      <c r="D225" s="315"/>
      <c r="E225" s="315"/>
      <c r="F225" s="11"/>
      <c r="G225" s="11"/>
      <c r="H225" s="11"/>
    </row>
    <row r="226" spans="3:8" ht="12.5">
      <c r="C226" s="11"/>
      <c r="D226" s="315"/>
      <c r="E226" s="315"/>
      <c r="F226" s="11"/>
      <c r="G226" s="11"/>
      <c r="H226" s="11"/>
    </row>
    <row r="227" spans="3:8" ht="12.5">
      <c r="C227" s="11"/>
      <c r="D227" s="315"/>
      <c r="E227" s="315"/>
      <c r="F227" s="11"/>
      <c r="G227" s="11"/>
      <c r="H227" s="11"/>
    </row>
    <row r="228" spans="3:8" ht="12.5">
      <c r="C228" s="11"/>
      <c r="D228" s="315"/>
      <c r="E228" s="315"/>
      <c r="F228" s="11"/>
      <c r="G228" s="11"/>
      <c r="H228" s="11"/>
    </row>
    <row r="229" spans="3:8" ht="12.5">
      <c r="C229" s="11"/>
      <c r="D229" s="315"/>
      <c r="E229" s="315"/>
      <c r="F229" s="11"/>
      <c r="G229" s="11"/>
      <c r="H229" s="11"/>
    </row>
    <row r="230" spans="3:8" ht="12.5">
      <c r="C230" s="11"/>
      <c r="D230" s="315"/>
      <c r="E230" s="315"/>
      <c r="F230" s="11"/>
      <c r="G230" s="11"/>
      <c r="H230" s="11"/>
    </row>
    <row r="231" spans="3:8" ht="12.5">
      <c r="C231" s="11"/>
      <c r="D231" s="315"/>
      <c r="E231" s="315"/>
      <c r="F231" s="11"/>
      <c r="G231" s="11"/>
      <c r="H231" s="11"/>
    </row>
    <row r="232" spans="3:8" ht="12.5">
      <c r="C232" s="11"/>
      <c r="D232" s="315"/>
      <c r="E232" s="315"/>
      <c r="F232" s="11"/>
      <c r="G232" s="11"/>
      <c r="H232" s="11"/>
    </row>
    <row r="233" spans="3:8" ht="12.5">
      <c r="C233" s="11"/>
      <c r="D233" s="315"/>
      <c r="E233" s="315"/>
      <c r="F233" s="11"/>
      <c r="G233" s="11"/>
      <c r="H233" s="11"/>
    </row>
    <row r="234" spans="3:8" ht="12.5">
      <c r="C234" s="11"/>
      <c r="D234" s="315"/>
      <c r="E234" s="315"/>
      <c r="F234" s="11"/>
      <c r="G234" s="11"/>
      <c r="H234" s="11"/>
    </row>
    <row r="235" spans="3:8" ht="12.5">
      <c r="C235" s="11"/>
      <c r="D235" s="315"/>
      <c r="E235" s="315"/>
      <c r="F235" s="11"/>
      <c r="G235" s="11"/>
      <c r="H235" s="11"/>
    </row>
    <row r="236" spans="3:8" ht="12.5">
      <c r="C236" s="11"/>
      <c r="D236" s="315"/>
      <c r="E236" s="315"/>
      <c r="F236" s="11"/>
      <c r="G236" s="11"/>
      <c r="H236" s="11"/>
    </row>
    <row r="237" spans="3:8" ht="12.5">
      <c r="C237" s="11"/>
      <c r="D237" s="315"/>
      <c r="E237" s="315"/>
      <c r="F237" s="11"/>
      <c r="G237" s="11"/>
      <c r="H237" s="11"/>
    </row>
    <row r="238" spans="3:8" ht="12.5">
      <c r="C238" s="11"/>
      <c r="D238" s="315"/>
      <c r="E238" s="315"/>
      <c r="F238" s="11"/>
      <c r="G238" s="11"/>
      <c r="H238" s="11"/>
    </row>
    <row r="239" spans="3:8" ht="12.5">
      <c r="C239" s="11"/>
      <c r="D239" s="315"/>
      <c r="E239" s="315"/>
      <c r="F239" s="11"/>
      <c r="G239" s="11"/>
      <c r="H239" s="11"/>
    </row>
    <row r="240" spans="3:8" ht="12.5">
      <c r="C240" s="11"/>
      <c r="D240" s="315"/>
      <c r="E240" s="315"/>
      <c r="F240" s="11"/>
      <c r="G240" s="11"/>
      <c r="H240" s="11"/>
    </row>
    <row r="241" spans="3:8" ht="12.5">
      <c r="C241" s="11"/>
      <c r="D241" s="315"/>
      <c r="E241" s="315"/>
      <c r="F241" s="11"/>
      <c r="G241" s="11"/>
      <c r="H241" s="11"/>
    </row>
    <row r="242" spans="3:8" ht="12.5">
      <c r="C242" s="11"/>
      <c r="D242" s="315"/>
      <c r="E242" s="315"/>
      <c r="F242" s="11"/>
      <c r="G242" s="11"/>
      <c r="H242" s="11"/>
    </row>
    <row r="243" spans="3:8" ht="12.5">
      <c r="C243" s="11"/>
      <c r="D243" s="315"/>
      <c r="E243" s="315"/>
      <c r="F243" s="11"/>
      <c r="G243" s="11"/>
      <c r="H243" s="11"/>
    </row>
    <row r="244" spans="3:8" ht="12.5">
      <c r="C244" s="11"/>
      <c r="D244" s="315"/>
      <c r="E244" s="315"/>
      <c r="F244" s="11"/>
      <c r="G244" s="11"/>
      <c r="H244" s="11"/>
    </row>
    <row r="245" spans="3:8" ht="12.5">
      <c r="C245" s="11"/>
      <c r="D245" s="315"/>
      <c r="E245" s="315"/>
      <c r="F245" s="11"/>
      <c r="G245" s="11"/>
      <c r="H245" s="11"/>
    </row>
    <row r="246" spans="3:8" ht="12.5">
      <c r="C246" s="11"/>
      <c r="D246" s="315"/>
      <c r="E246" s="315"/>
      <c r="F246" s="11"/>
      <c r="G246" s="11"/>
      <c r="H246" s="11"/>
    </row>
    <row r="247" spans="3:8" ht="12.5">
      <c r="C247" s="11"/>
      <c r="D247" s="315"/>
      <c r="E247" s="315"/>
      <c r="F247" s="11"/>
      <c r="G247" s="11"/>
      <c r="H247" s="11"/>
    </row>
    <row r="248" spans="3:8" ht="12.5">
      <c r="C248" s="11"/>
      <c r="D248" s="315"/>
      <c r="E248" s="315"/>
      <c r="F248" s="11"/>
      <c r="G248" s="11"/>
      <c r="H248" s="11"/>
    </row>
    <row r="249" spans="3:8" ht="12.5">
      <c r="C249" s="11"/>
      <c r="D249" s="315"/>
      <c r="E249" s="315"/>
      <c r="F249" s="11"/>
      <c r="G249" s="11"/>
      <c r="H249" s="11"/>
    </row>
    <row r="250" spans="3:8" ht="12.5">
      <c r="C250" s="11"/>
      <c r="D250" s="315"/>
      <c r="E250" s="315"/>
      <c r="F250" s="11"/>
      <c r="G250" s="11"/>
      <c r="H250" s="11"/>
    </row>
    <row r="251" spans="3:8" ht="12.5">
      <c r="C251" s="11"/>
      <c r="D251" s="315"/>
      <c r="E251" s="315"/>
      <c r="F251" s="11"/>
      <c r="G251" s="11"/>
      <c r="H251" s="11"/>
    </row>
    <row r="252" spans="3:8" ht="12.5">
      <c r="C252" s="11"/>
      <c r="D252" s="315"/>
      <c r="E252" s="315"/>
      <c r="F252" s="11"/>
      <c r="G252" s="11"/>
      <c r="H252" s="11"/>
    </row>
    <row r="253" spans="3:8" ht="12.5">
      <c r="C253" s="11"/>
      <c r="D253" s="315"/>
      <c r="E253" s="315"/>
      <c r="F253" s="11"/>
      <c r="G253" s="11"/>
      <c r="H253" s="11"/>
    </row>
    <row r="254" spans="3:8" ht="12.5">
      <c r="C254" s="11"/>
      <c r="D254" s="315"/>
      <c r="E254" s="315"/>
      <c r="F254" s="11"/>
      <c r="G254" s="11"/>
      <c r="H254" s="11"/>
    </row>
    <row r="255" spans="3:8" ht="12.5">
      <c r="C255" s="11"/>
      <c r="D255" s="315"/>
      <c r="E255" s="315"/>
      <c r="F255" s="11"/>
      <c r="G255" s="11"/>
      <c r="H255" s="11"/>
    </row>
    <row r="256" spans="3:8" ht="12.5">
      <c r="C256" s="11"/>
      <c r="D256" s="315"/>
      <c r="E256" s="315"/>
      <c r="F256" s="11"/>
      <c r="G256" s="11"/>
      <c r="H256" s="11"/>
    </row>
    <row r="257" spans="3:8" ht="12.5">
      <c r="C257" s="11"/>
      <c r="D257" s="315"/>
      <c r="E257" s="315"/>
      <c r="F257" s="11"/>
      <c r="G257" s="11"/>
      <c r="H257" s="11"/>
    </row>
    <row r="258" spans="3:8" ht="12.5">
      <c r="C258" s="11"/>
      <c r="D258" s="315"/>
      <c r="E258" s="315"/>
      <c r="F258" s="11"/>
      <c r="G258" s="11"/>
      <c r="H258" s="11"/>
    </row>
    <row r="259" spans="3:8" ht="12.5">
      <c r="C259" s="11"/>
      <c r="D259" s="315"/>
      <c r="E259" s="315"/>
      <c r="F259" s="11"/>
      <c r="G259" s="11"/>
      <c r="H259" s="11"/>
    </row>
    <row r="260" spans="3:8" ht="12.5">
      <c r="C260" s="11"/>
      <c r="D260" s="315"/>
      <c r="E260" s="315"/>
      <c r="F260" s="11"/>
      <c r="G260" s="11"/>
      <c r="H260" s="11"/>
    </row>
    <row r="261" spans="3:8" ht="12.5">
      <c r="C261" s="11"/>
      <c r="D261" s="315"/>
      <c r="E261" s="315"/>
      <c r="F261" s="11"/>
      <c r="G261" s="11"/>
      <c r="H261" s="11"/>
    </row>
    <row r="262" spans="3:8" ht="12.5">
      <c r="C262" s="11"/>
      <c r="D262" s="315"/>
      <c r="E262" s="315"/>
      <c r="F262" s="11"/>
      <c r="G262" s="11"/>
      <c r="H262" s="11"/>
    </row>
    <row r="263" spans="3:8" ht="12.5">
      <c r="C263" s="11"/>
      <c r="D263" s="315"/>
      <c r="E263" s="315"/>
      <c r="F263" s="11"/>
      <c r="G263" s="11"/>
      <c r="H263" s="11"/>
    </row>
    <row r="264" spans="3:8" ht="12.5">
      <c r="C264" s="11"/>
      <c r="D264" s="315"/>
      <c r="E264" s="315"/>
      <c r="F264" s="11"/>
      <c r="G264" s="11"/>
      <c r="H264" s="11"/>
    </row>
    <row r="265" spans="3:8" ht="12.5">
      <c r="C265" s="11"/>
      <c r="D265" s="315"/>
      <c r="E265" s="315"/>
      <c r="F265" s="11"/>
      <c r="G265" s="11"/>
      <c r="H265" s="11"/>
    </row>
    <row r="266" spans="3:8" ht="12.5">
      <c r="C266" s="11"/>
      <c r="D266" s="315"/>
      <c r="E266" s="315"/>
      <c r="F266" s="11"/>
      <c r="G266" s="11"/>
      <c r="H266" s="11"/>
    </row>
    <row r="267" spans="3:8" ht="12.5">
      <c r="C267" s="11"/>
      <c r="D267" s="315"/>
      <c r="E267" s="315"/>
      <c r="F267" s="11"/>
      <c r="G267" s="11"/>
      <c r="H267" s="11"/>
    </row>
    <row r="268" spans="3:8" ht="12.5">
      <c r="C268" s="11"/>
      <c r="D268" s="315"/>
      <c r="E268" s="315"/>
      <c r="F268" s="11"/>
      <c r="G268" s="11"/>
      <c r="H268" s="11"/>
    </row>
    <row r="269" spans="3:8" ht="12.5">
      <c r="C269" s="11"/>
      <c r="D269" s="315"/>
      <c r="E269" s="315"/>
      <c r="F269" s="11"/>
      <c r="G269" s="11"/>
      <c r="H269" s="11"/>
    </row>
    <row r="270" spans="3:8" ht="12.5">
      <c r="C270" s="11"/>
      <c r="D270" s="315"/>
      <c r="E270" s="315"/>
      <c r="F270" s="11"/>
      <c r="G270" s="11"/>
      <c r="H270" s="11"/>
    </row>
    <row r="271" spans="3:8" ht="12.5">
      <c r="C271" s="11"/>
      <c r="D271" s="315"/>
      <c r="E271" s="315"/>
      <c r="F271" s="11"/>
      <c r="G271" s="11"/>
      <c r="H271" s="11"/>
    </row>
    <row r="272" spans="3:8" ht="12.5">
      <c r="C272" s="11"/>
      <c r="D272" s="315"/>
      <c r="E272" s="315"/>
      <c r="F272" s="11"/>
      <c r="G272" s="11"/>
      <c r="H272" s="11"/>
    </row>
    <row r="273" spans="3:8" ht="12.5">
      <c r="C273" s="11"/>
      <c r="D273" s="315"/>
      <c r="E273" s="315"/>
      <c r="F273" s="11"/>
      <c r="G273" s="11"/>
      <c r="H273" s="11"/>
    </row>
    <row r="274" spans="3:8" ht="12.5">
      <c r="C274" s="11"/>
      <c r="D274" s="315"/>
      <c r="E274" s="315"/>
      <c r="F274" s="11"/>
      <c r="G274" s="11"/>
      <c r="H274" s="11"/>
    </row>
    <row r="275" spans="3:8" ht="12.5">
      <c r="C275" s="11"/>
      <c r="D275" s="315"/>
      <c r="E275" s="315"/>
      <c r="F275" s="11"/>
      <c r="G275" s="11"/>
      <c r="H275" s="11"/>
    </row>
    <row r="276" spans="3:8" ht="12.5">
      <c r="C276" s="11"/>
      <c r="D276" s="315"/>
      <c r="E276" s="315"/>
      <c r="F276" s="11"/>
      <c r="G276" s="11"/>
      <c r="H276" s="11"/>
    </row>
    <row r="277" spans="3:8" ht="12.5">
      <c r="C277" s="11"/>
      <c r="D277" s="315"/>
      <c r="E277" s="315"/>
      <c r="F277" s="11"/>
      <c r="G277" s="11"/>
      <c r="H277" s="11"/>
    </row>
    <row r="278" spans="3:8" ht="12.5">
      <c r="C278" s="11"/>
      <c r="D278" s="315"/>
      <c r="E278" s="315"/>
      <c r="F278" s="11"/>
      <c r="G278" s="11"/>
      <c r="H278" s="11"/>
    </row>
    <row r="279" spans="3:8" ht="12.5">
      <c r="C279" s="11"/>
      <c r="D279" s="315"/>
      <c r="E279" s="315"/>
      <c r="F279" s="11"/>
      <c r="G279" s="11"/>
      <c r="H279" s="11"/>
    </row>
    <row r="280" spans="3:8" ht="12.5">
      <c r="C280" s="11"/>
      <c r="D280" s="315"/>
      <c r="E280" s="315"/>
      <c r="F280" s="11"/>
      <c r="G280" s="11"/>
      <c r="H280" s="11"/>
    </row>
    <row r="281" spans="3:8" ht="12.5">
      <c r="C281" s="11"/>
      <c r="D281" s="315"/>
      <c r="E281" s="315"/>
      <c r="F281" s="11"/>
      <c r="G281" s="11"/>
      <c r="H281" s="11"/>
    </row>
    <row r="282" spans="3:8" ht="12.5">
      <c r="C282" s="11"/>
      <c r="D282" s="315"/>
      <c r="E282" s="315"/>
      <c r="F282" s="11"/>
      <c r="G282" s="11"/>
      <c r="H282" s="11"/>
    </row>
    <row r="283" spans="3:8" ht="12.5">
      <c r="C283" s="11"/>
      <c r="D283" s="315"/>
      <c r="E283" s="315"/>
      <c r="F283" s="11"/>
      <c r="G283" s="11"/>
      <c r="H283" s="11"/>
    </row>
    <row r="284" spans="3:8" ht="12.5">
      <c r="C284" s="11"/>
      <c r="D284" s="315"/>
      <c r="E284" s="315"/>
      <c r="F284" s="11"/>
      <c r="G284" s="11"/>
      <c r="H284" s="11"/>
    </row>
    <row r="285" spans="3:8" ht="12.5">
      <c r="C285" s="11"/>
      <c r="D285" s="315"/>
      <c r="E285" s="315"/>
      <c r="F285" s="11"/>
      <c r="G285" s="11"/>
      <c r="H285" s="11"/>
    </row>
    <row r="286" spans="3:8" ht="12.5">
      <c r="C286" s="11"/>
      <c r="D286" s="315"/>
      <c r="E286" s="315"/>
      <c r="F286" s="11"/>
      <c r="G286" s="11"/>
      <c r="H286" s="11"/>
    </row>
    <row r="287" spans="3:8" ht="12.5">
      <c r="C287" s="11"/>
      <c r="D287" s="315"/>
      <c r="E287" s="315"/>
      <c r="F287" s="11"/>
      <c r="G287" s="11"/>
      <c r="H287" s="11"/>
    </row>
    <row r="288" spans="3:8" ht="12.5">
      <c r="C288" s="11"/>
      <c r="D288" s="315"/>
      <c r="E288" s="315"/>
      <c r="F288" s="11"/>
      <c r="G288" s="11"/>
      <c r="H288" s="11"/>
    </row>
    <row r="289" spans="3:8" ht="12.5">
      <c r="C289" s="11"/>
      <c r="D289" s="315"/>
      <c r="E289" s="315"/>
      <c r="F289" s="11"/>
      <c r="G289" s="11"/>
      <c r="H289" s="11"/>
    </row>
    <row r="290" spans="3:8" ht="12.5">
      <c r="C290" s="11"/>
      <c r="D290" s="315"/>
      <c r="E290" s="315"/>
      <c r="F290" s="11"/>
      <c r="G290" s="11"/>
      <c r="H290" s="11"/>
    </row>
    <row r="291" spans="3:8" ht="12.5">
      <c r="C291" s="11"/>
      <c r="D291" s="315"/>
      <c r="E291" s="315"/>
      <c r="F291" s="11"/>
      <c r="G291" s="11"/>
      <c r="H291" s="11"/>
    </row>
    <row r="292" spans="3:8" ht="12.5">
      <c r="C292" s="11"/>
      <c r="D292" s="315"/>
      <c r="E292" s="315"/>
      <c r="F292" s="11"/>
      <c r="G292" s="11"/>
      <c r="H292" s="11"/>
    </row>
    <row r="293" spans="3:8" ht="12.5">
      <c r="C293" s="11"/>
      <c r="D293" s="315"/>
      <c r="E293" s="315"/>
      <c r="F293" s="11"/>
      <c r="G293" s="11"/>
      <c r="H293" s="11"/>
    </row>
    <row r="294" spans="3:8" ht="12.5">
      <c r="C294" s="11"/>
      <c r="D294" s="315"/>
      <c r="E294" s="315"/>
      <c r="F294" s="11"/>
      <c r="G294" s="11"/>
      <c r="H294" s="11"/>
    </row>
    <row r="295" spans="3:8" ht="12.5">
      <c r="C295" s="11"/>
      <c r="D295" s="315"/>
      <c r="E295" s="315"/>
      <c r="F295" s="11"/>
      <c r="G295" s="11"/>
      <c r="H295" s="11"/>
    </row>
    <row r="296" spans="3:8" ht="12.5">
      <c r="C296" s="11"/>
      <c r="D296" s="315"/>
      <c r="E296" s="315"/>
      <c r="F296" s="11"/>
      <c r="G296" s="11"/>
      <c r="H296" s="11"/>
    </row>
    <row r="297" spans="3:8" ht="12.5">
      <c r="C297" s="11"/>
      <c r="D297" s="315"/>
      <c r="E297" s="315"/>
      <c r="F297" s="11"/>
      <c r="G297" s="11"/>
      <c r="H297" s="11"/>
    </row>
    <row r="298" spans="3:8" ht="12.5">
      <c r="C298" s="11"/>
      <c r="D298" s="315"/>
      <c r="E298" s="315"/>
      <c r="F298" s="11"/>
      <c r="G298" s="11"/>
      <c r="H298" s="11"/>
    </row>
    <row r="299" spans="3:8" ht="12.5">
      <c r="C299" s="11"/>
      <c r="D299" s="315"/>
      <c r="E299" s="315"/>
      <c r="F299" s="11"/>
      <c r="G299" s="11"/>
      <c r="H299" s="11"/>
    </row>
    <row r="300" spans="3:8" ht="12.5">
      <c r="C300" s="11"/>
      <c r="D300" s="315"/>
      <c r="E300" s="315"/>
      <c r="F300" s="11"/>
      <c r="G300" s="11"/>
      <c r="H300" s="11"/>
    </row>
    <row r="301" spans="3:8" ht="12.5">
      <c r="C301" s="11"/>
      <c r="D301" s="315"/>
      <c r="E301" s="315"/>
      <c r="F301" s="11"/>
      <c r="G301" s="11"/>
      <c r="H301" s="11"/>
    </row>
    <row r="302" spans="3:8" ht="12.5">
      <c r="C302" s="11"/>
      <c r="D302" s="315"/>
      <c r="E302" s="315"/>
      <c r="F302" s="11"/>
      <c r="G302" s="11"/>
      <c r="H302" s="11"/>
    </row>
    <row r="303" spans="3:8" ht="12.5">
      <c r="C303" s="11"/>
      <c r="D303" s="315"/>
      <c r="E303" s="315"/>
      <c r="F303" s="11"/>
      <c r="G303" s="11"/>
      <c r="H303" s="11"/>
    </row>
    <row r="304" spans="3:8" ht="12.5">
      <c r="C304" s="11"/>
      <c r="D304" s="315"/>
      <c r="E304" s="315"/>
      <c r="F304" s="11"/>
      <c r="G304" s="11"/>
      <c r="H304" s="11"/>
    </row>
    <row r="305" spans="3:8" ht="12.5">
      <c r="C305" s="11"/>
      <c r="D305" s="315"/>
      <c r="E305" s="315"/>
      <c r="F305" s="11"/>
      <c r="G305" s="11"/>
      <c r="H305" s="11"/>
    </row>
    <row r="306" spans="3:8" ht="12.5">
      <c r="C306" s="11"/>
      <c r="D306" s="315"/>
      <c r="E306" s="315"/>
      <c r="F306" s="11"/>
      <c r="G306" s="11"/>
      <c r="H306" s="11"/>
    </row>
    <row r="307" spans="3:8" ht="12.5">
      <c r="C307" s="11"/>
      <c r="D307" s="315"/>
      <c r="E307" s="315"/>
      <c r="F307" s="11"/>
      <c r="G307" s="11"/>
      <c r="H307" s="11"/>
    </row>
    <row r="308" spans="3:8" ht="12.5">
      <c r="C308" s="11"/>
      <c r="D308" s="315"/>
      <c r="E308" s="315"/>
      <c r="F308" s="11"/>
      <c r="G308" s="11"/>
      <c r="H308" s="11"/>
    </row>
    <row r="309" spans="3:8" ht="12.5">
      <c r="C309" s="11"/>
      <c r="D309" s="315"/>
      <c r="E309" s="315"/>
      <c r="F309" s="11"/>
      <c r="G309" s="11"/>
      <c r="H309" s="11"/>
    </row>
    <row r="310" spans="3:8" ht="12.5">
      <c r="C310" s="11"/>
      <c r="D310" s="315"/>
      <c r="E310" s="315"/>
      <c r="F310" s="11"/>
      <c r="G310" s="11"/>
      <c r="H310" s="11"/>
    </row>
    <row r="311" spans="3:8" ht="12.5">
      <c r="C311" s="11"/>
      <c r="D311" s="315"/>
      <c r="E311" s="315"/>
      <c r="F311" s="11"/>
      <c r="G311" s="11"/>
      <c r="H311" s="11"/>
    </row>
    <row r="312" spans="3:8" ht="12.5">
      <c r="C312" s="11"/>
      <c r="D312" s="315"/>
      <c r="E312" s="315"/>
      <c r="F312" s="11"/>
      <c r="G312" s="11"/>
      <c r="H312" s="11"/>
    </row>
    <row r="313" spans="3:8" ht="12.5">
      <c r="C313" s="11"/>
      <c r="D313" s="315"/>
      <c r="E313" s="315"/>
      <c r="F313" s="11"/>
      <c r="G313" s="11"/>
      <c r="H313" s="11"/>
    </row>
    <row r="314" spans="3:8" ht="12.5">
      <c r="C314" s="11"/>
      <c r="D314" s="315"/>
      <c r="E314" s="315"/>
      <c r="F314" s="11"/>
      <c r="G314" s="11"/>
      <c r="H314" s="11"/>
    </row>
    <row r="315" spans="3:8" ht="12.5">
      <c r="C315" s="11"/>
      <c r="D315" s="315"/>
      <c r="E315" s="315"/>
      <c r="F315" s="11"/>
      <c r="G315" s="11"/>
      <c r="H315" s="11"/>
    </row>
    <row r="316" spans="3:8" ht="12.5">
      <c r="C316" s="11"/>
      <c r="D316" s="315"/>
      <c r="E316" s="315"/>
      <c r="F316" s="11"/>
      <c r="G316" s="11"/>
      <c r="H316" s="11"/>
    </row>
    <row r="317" spans="3:8" ht="12.5">
      <c r="C317" s="11"/>
      <c r="D317" s="315"/>
      <c r="E317" s="315"/>
      <c r="F317" s="11"/>
      <c r="G317" s="11"/>
      <c r="H317" s="11"/>
    </row>
    <row r="318" spans="3:8" ht="12.5">
      <c r="C318" s="11"/>
      <c r="D318" s="315"/>
      <c r="E318" s="315"/>
      <c r="F318" s="11"/>
      <c r="G318" s="11"/>
      <c r="H318" s="11"/>
    </row>
    <row r="319" spans="3:8" ht="12.5">
      <c r="C319" s="11"/>
      <c r="D319" s="315"/>
      <c r="E319" s="315"/>
      <c r="F319" s="11"/>
      <c r="G319" s="11"/>
      <c r="H319" s="11"/>
    </row>
    <row r="320" spans="3:8" ht="12.5">
      <c r="C320" s="11"/>
      <c r="D320" s="315"/>
      <c r="E320" s="315"/>
      <c r="F320" s="11"/>
      <c r="G320" s="11"/>
      <c r="H320" s="11"/>
    </row>
    <row r="321" spans="3:8" ht="12.5">
      <c r="C321" s="11"/>
      <c r="D321" s="315"/>
      <c r="E321" s="315"/>
      <c r="F321" s="11"/>
      <c r="G321" s="11"/>
      <c r="H321" s="11"/>
    </row>
    <row r="322" spans="3:8" ht="12.5">
      <c r="C322" s="11"/>
      <c r="D322" s="315"/>
      <c r="E322" s="315"/>
      <c r="F322" s="11"/>
      <c r="G322" s="11"/>
      <c r="H322" s="11"/>
    </row>
    <row r="323" spans="3:8" ht="12.5">
      <c r="C323" s="11"/>
      <c r="D323" s="315"/>
      <c r="E323" s="315"/>
      <c r="F323" s="11"/>
      <c r="G323" s="11"/>
      <c r="H323" s="11"/>
    </row>
    <row r="324" spans="3:8" ht="12.5">
      <c r="C324" s="11"/>
      <c r="D324" s="315"/>
      <c r="E324" s="315"/>
      <c r="F324" s="11"/>
      <c r="G324" s="11"/>
      <c r="H324" s="11"/>
    </row>
    <row r="325" spans="3:8" ht="12.5">
      <c r="C325" s="11"/>
      <c r="D325" s="315"/>
      <c r="E325" s="315"/>
      <c r="F325" s="11"/>
      <c r="G325" s="11"/>
      <c r="H325" s="11"/>
    </row>
    <row r="326" spans="3:8" ht="12.5">
      <c r="C326" s="11"/>
      <c r="D326" s="315"/>
      <c r="E326" s="315"/>
      <c r="F326" s="11"/>
      <c r="G326" s="11"/>
      <c r="H326" s="11"/>
    </row>
    <row r="327" spans="3:8" ht="12.5">
      <c r="C327" s="11"/>
      <c r="D327" s="315"/>
      <c r="E327" s="315"/>
      <c r="F327" s="11"/>
      <c r="G327" s="11"/>
      <c r="H327" s="11"/>
    </row>
    <row r="328" spans="3:8" ht="12.5">
      <c r="C328" s="11"/>
      <c r="D328" s="315"/>
      <c r="E328" s="315"/>
      <c r="F328" s="11"/>
      <c r="G328" s="11"/>
      <c r="H328" s="11"/>
    </row>
    <row r="329" spans="3:8" ht="12.5">
      <c r="C329" s="11"/>
      <c r="D329" s="315"/>
      <c r="E329" s="315"/>
      <c r="F329" s="11"/>
      <c r="G329" s="11"/>
      <c r="H329" s="11"/>
    </row>
    <row r="330" spans="3:8" ht="12.5">
      <c r="C330" s="11"/>
      <c r="D330" s="315"/>
      <c r="E330" s="315"/>
      <c r="F330" s="11"/>
      <c r="G330" s="11"/>
      <c r="H330" s="11"/>
    </row>
    <row r="331" spans="3:8" ht="12.5">
      <c r="C331" s="11"/>
      <c r="D331" s="315"/>
      <c r="E331" s="315"/>
      <c r="F331" s="11"/>
      <c r="G331" s="11"/>
      <c r="H331" s="11"/>
    </row>
    <row r="332" spans="3:8" ht="12.5">
      <c r="C332" s="11"/>
      <c r="D332" s="315"/>
      <c r="E332" s="315"/>
      <c r="F332" s="11"/>
      <c r="G332" s="11"/>
      <c r="H332" s="11"/>
    </row>
    <row r="333" spans="3:8" ht="12.5">
      <c r="C333" s="11"/>
      <c r="D333" s="315"/>
      <c r="E333" s="315"/>
      <c r="F333" s="11"/>
      <c r="G333" s="11"/>
      <c r="H333" s="11"/>
    </row>
    <row r="334" spans="3:8" ht="12.5">
      <c r="C334" s="11"/>
      <c r="D334" s="315"/>
      <c r="E334" s="315"/>
      <c r="F334" s="11"/>
      <c r="G334" s="11"/>
      <c r="H334" s="11"/>
    </row>
    <row r="335" spans="3:8" ht="12.5">
      <c r="C335" s="11"/>
      <c r="D335" s="315"/>
      <c r="E335" s="315"/>
      <c r="F335" s="11"/>
      <c r="G335" s="11"/>
      <c r="H335" s="11"/>
    </row>
    <row r="336" spans="3:8" ht="12.5">
      <c r="C336" s="11"/>
      <c r="D336" s="315"/>
      <c r="E336" s="315"/>
      <c r="F336" s="11"/>
      <c r="G336" s="11"/>
      <c r="H336" s="11"/>
    </row>
    <row r="337" spans="3:8" ht="12.5">
      <c r="C337" s="11"/>
      <c r="D337" s="315"/>
      <c r="E337" s="315"/>
      <c r="F337" s="11"/>
      <c r="G337" s="11"/>
      <c r="H337" s="11"/>
    </row>
    <row r="338" spans="3:8" ht="12.5">
      <c r="C338" s="11"/>
      <c r="D338" s="315"/>
      <c r="E338" s="315"/>
      <c r="F338" s="11"/>
      <c r="G338" s="11"/>
      <c r="H338" s="11"/>
    </row>
    <row r="339" spans="3:8" ht="12.5">
      <c r="C339" s="11"/>
      <c r="D339" s="315"/>
      <c r="E339" s="315"/>
      <c r="F339" s="11"/>
      <c r="G339" s="11"/>
      <c r="H339" s="11"/>
    </row>
    <row r="340" spans="3:8" ht="12.5">
      <c r="C340" s="11"/>
      <c r="D340" s="315"/>
      <c r="E340" s="315"/>
      <c r="F340" s="11"/>
      <c r="G340" s="11"/>
      <c r="H340" s="11"/>
    </row>
    <row r="341" spans="3:8" ht="12.5">
      <c r="C341" s="11"/>
      <c r="D341" s="315"/>
      <c r="E341" s="315"/>
      <c r="F341" s="11"/>
      <c r="G341" s="11"/>
      <c r="H341" s="11"/>
    </row>
    <row r="342" spans="3:8" ht="12.5">
      <c r="C342" s="11"/>
      <c r="D342" s="315"/>
      <c r="E342" s="315"/>
      <c r="F342" s="11"/>
      <c r="G342" s="11"/>
      <c r="H342" s="11"/>
    </row>
    <row r="343" spans="3:8" ht="12.5">
      <c r="C343" s="11"/>
      <c r="D343" s="315"/>
      <c r="E343" s="315"/>
      <c r="F343" s="11"/>
      <c r="G343" s="11"/>
      <c r="H343" s="11"/>
    </row>
    <row r="344" spans="3:8" ht="12.5">
      <c r="C344" s="11"/>
      <c r="D344" s="315"/>
      <c r="E344" s="315"/>
      <c r="F344" s="11"/>
      <c r="G344" s="11"/>
      <c r="H344" s="11"/>
    </row>
    <row r="345" spans="3:8" ht="12.5">
      <c r="C345" s="11"/>
      <c r="D345" s="315"/>
      <c r="E345" s="315"/>
      <c r="F345" s="11"/>
      <c r="G345" s="11"/>
      <c r="H345" s="11"/>
    </row>
    <row r="346" spans="3:8" ht="12.5">
      <c r="C346" s="11"/>
      <c r="D346" s="315"/>
      <c r="E346" s="315"/>
      <c r="F346" s="11"/>
      <c r="G346" s="11"/>
      <c r="H346" s="11"/>
    </row>
    <row r="347" spans="3:8" ht="12.5">
      <c r="C347" s="11"/>
      <c r="D347" s="315"/>
      <c r="E347" s="315"/>
      <c r="F347" s="11"/>
      <c r="G347" s="11"/>
      <c r="H347" s="11"/>
    </row>
    <row r="348" spans="3:8" ht="12.5">
      <c r="C348" s="11"/>
      <c r="D348" s="315"/>
      <c r="E348" s="315"/>
      <c r="F348" s="11"/>
      <c r="G348" s="11"/>
      <c r="H348" s="11"/>
    </row>
    <row r="349" spans="3:8" ht="12.5">
      <c r="C349" s="11"/>
      <c r="D349" s="315"/>
      <c r="E349" s="315"/>
      <c r="F349" s="11"/>
      <c r="G349" s="11"/>
      <c r="H349" s="11"/>
    </row>
    <row r="350" spans="3:8" ht="12.5">
      <c r="C350" s="11"/>
      <c r="D350" s="315"/>
      <c r="E350" s="315"/>
      <c r="F350" s="11"/>
      <c r="G350" s="11"/>
      <c r="H350" s="11"/>
    </row>
    <row r="351" spans="3:8" ht="12.5">
      <c r="C351" s="11"/>
      <c r="D351" s="315"/>
      <c r="E351" s="315"/>
      <c r="F351" s="11"/>
      <c r="G351" s="11"/>
      <c r="H351" s="11"/>
    </row>
    <row r="352" spans="3:8" ht="12.5">
      <c r="C352" s="11"/>
      <c r="D352" s="315"/>
      <c r="E352" s="315"/>
      <c r="F352" s="11"/>
      <c r="G352" s="11"/>
      <c r="H352" s="11"/>
    </row>
    <row r="353" spans="3:8" ht="12.5">
      <c r="C353" s="11"/>
      <c r="D353" s="315"/>
      <c r="E353" s="315"/>
      <c r="F353" s="11"/>
      <c r="G353" s="11"/>
      <c r="H353" s="11"/>
    </row>
    <row r="354" spans="3:8" ht="12.5">
      <c r="C354" s="11"/>
      <c r="D354" s="315"/>
      <c r="E354" s="315"/>
      <c r="F354" s="11"/>
      <c r="G354" s="11"/>
      <c r="H354" s="11"/>
    </row>
    <row r="355" spans="3:8" ht="12.5">
      <c r="C355" s="11"/>
      <c r="D355" s="315"/>
      <c r="E355" s="315"/>
      <c r="F355" s="11"/>
      <c r="G355" s="11"/>
      <c r="H355" s="11"/>
    </row>
    <row r="356" spans="3:8" ht="12.5">
      <c r="C356" s="11"/>
      <c r="D356" s="315"/>
      <c r="E356" s="315"/>
      <c r="F356" s="11"/>
      <c r="G356" s="11"/>
      <c r="H356" s="11"/>
    </row>
    <row r="357" spans="3:8" ht="12.5">
      <c r="C357" s="11"/>
      <c r="D357" s="315"/>
      <c r="E357" s="315"/>
      <c r="F357" s="11"/>
      <c r="G357" s="11"/>
      <c r="H357" s="11"/>
    </row>
    <row r="358" spans="3:8" ht="12.5">
      <c r="C358" s="11"/>
      <c r="D358" s="315"/>
      <c r="E358" s="315"/>
      <c r="F358" s="11"/>
      <c r="G358" s="11"/>
      <c r="H358" s="11"/>
    </row>
    <row r="359" spans="3:8" ht="12.5">
      <c r="C359" s="11"/>
      <c r="D359" s="315"/>
      <c r="E359" s="315"/>
      <c r="F359" s="11"/>
      <c r="G359" s="11"/>
      <c r="H359" s="11"/>
    </row>
    <row r="360" spans="3:8" ht="12.5">
      <c r="C360" s="11"/>
      <c r="D360" s="315"/>
      <c r="E360" s="315"/>
      <c r="F360" s="11"/>
      <c r="G360" s="11"/>
      <c r="H360" s="11"/>
    </row>
    <row r="361" spans="3:8" ht="12.5">
      <c r="C361" s="11"/>
      <c r="D361" s="315"/>
      <c r="E361" s="315"/>
      <c r="F361" s="11"/>
      <c r="G361" s="11"/>
      <c r="H361" s="11"/>
    </row>
    <row r="362" spans="3:8" ht="12.5">
      <c r="C362" s="11"/>
      <c r="D362" s="315"/>
      <c r="E362" s="315"/>
      <c r="F362" s="11"/>
      <c r="G362" s="11"/>
      <c r="H362" s="11"/>
    </row>
    <row r="363" spans="3:8" ht="12.5">
      <c r="C363" s="11"/>
      <c r="D363" s="315"/>
      <c r="E363" s="315"/>
      <c r="F363" s="11"/>
      <c r="G363" s="11"/>
      <c r="H363" s="11"/>
    </row>
    <row r="364" spans="3:8" ht="12.5">
      <c r="C364" s="11"/>
      <c r="D364" s="315"/>
      <c r="E364" s="315"/>
      <c r="F364" s="11"/>
      <c r="G364" s="11"/>
      <c r="H364" s="11"/>
    </row>
    <row r="365" spans="3:8" ht="12.5">
      <c r="C365" s="11"/>
      <c r="D365" s="315"/>
      <c r="E365" s="315"/>
      <c r="F365" s="11"/>
      <c r="G365" s="11"/>
      <c r="H365" s="11"/>
    </row>
    <row r="366" spans="3:8" ht="12.5">
      <c r="C366" s="11"/>
      <c r="D366" s="315"/>
      <c r="E366" s="315"/>
      <c r="F366" s="11"/>
      <c r="G366" s="11"/>
      <c r="H366" s="11"/>
    </row>
    <row r="367" spans="3:8" ht="12.5">
      <c r="C367" s="11"/>
      <c r="D367" s="315"/>
      <c r="E367" s="315"/>
      <c r="F367" s="11"/>
      <c r="G367" s="11"/>
      <c r="H367" s="11"/>
    </row>
    <row r="368" spans="3:8" ht="12.5">
      <c r="C368" s="11"/>
      <c r="D368" s="315"/>
      <c r="E368" s="315"/>
      <c r="F368" s="11"/>
      <c r="G368" s="11"/>
      <c r="H368" s="11"/>
    </row>
    <row r="369" spans="3:8" ht="12.5">
      <c r="C369" s="11"/>
      <c r="D369" s="315"/>
      <c r="E369" s="315"/>
      <c r="F369" s="11"/>
      <c r="G369" s="11"/>
      <c r="H369" s="11"/>
    </row>
    <row r="370" spans="3:8" ht="12.5">
      <c r="C370" s="11"/>
      <c r="D370" s="315"/>
      <c r="E370" s="315"/>
      <c r="F370" s="11"/>
      <c r="G370" s="11"/>
      <c r="H370" s="11"/>
    </row>
    <row r="371" spans="3:8" ht="12.5">
      <c r="C371" s="11"/>
      <c r="D371" s="315"/>
      <c r="E371" s="315"/>
      <c r="F371" s="11"/>
      <c r="G371" s="11"/>
      <c r="H371" s="11"/>
    </row>
    <row r="372" spans="3:8" ht="12.5">
      <c r="C372" s="11"/>
      <c r="D372" s="315"/>
      <c r="E372" s="315"/>
      <c r="F372" s="11"/>
      <c r="G372" s="11"/>
      <c r="H372" s="11"/>
    </row>
    <row r="373" spans="3:8" ht="12.5">
      <c r="C373" s="11"/>
      <c r="D373" s="315"/>
      <c r="E373" s="315"/>
      <c r="F373" s="11"/>
      <c r="G373" s="11"/>
      <c r="H373" s="11"/>
    </row>
    <row r="374" spans="3:8" ht="12.5">
      <c r="C374" s="11"/>
      <c r="D374" s="315"/>
      <c r="E374" s="315"/>
      <c r="F374" s="11"/>
      <c r="G374" s="11"/>
      <c r="H374" s="11"/>
    </row>
    <row r="375" spans="3:8" ht="12.5">
      <c r="C375" s="11"/>
      <c r="D375" s="315"/>
      <c r="E375" s="315"/>
      <c r="F375" s="11"/>
      <c r="G375" s="11"/>
      <c r="H375" s="11"/>
    </row>
    <row r="376" spans="3:8" ht="12.5">
      <c r="C376" s="11"/>
      <c r="D376" s="315"/>
      <c r="E376" s="315"/>
      <c r="F376" s="11"/>
      <c r="G376" s="11"/>
      <c r="H376" s="11"/>
    </row>
    <row r="377" spans="3:8" ht="12.5">
      <c r="C377" s="11"/>
      <c r="D377" s="315"/>
      <c r="E377" s="315"/>
      <c r="F377" s="11"/>
      <c r="G377" s="11"/>
      <c r="H377" s="11"/>
    </row>
    <row r="378" spans="3:8" ht="12.5">
      <c r="C378" s="11"/>
      <c r="D378" s="315"/>
      <c r="E378" s="315"/>
      <c r="F378" s="11"/>
      <c r="G378" s="11"/>
      <c r="H378" s="11"/>
    </row>
    <row r="379" spans="3:8" ht="12.5">
      <c r="C379" s="11"/>
      <c r="D379" s="315"/>
      <c r="E379" s="315"/>
      <c r="F379" s="11"/>
      <c r="G379" s="11"/>
      <c r="H379" s="11"/>
    </row>
    <row r="380" spans="3:8" ht="12.5">
      <c r="C380" s="11"/>
      <c r="D380" s="315"/>
      <c r="E380" s="315"/>
      <c r="F380" s="11"/>
      <c r="G380" s="11"/>
      <c r="H380" s="11"/>
    </row>
    <row r="381" spans="3:8" ht="12.5">
      <c r="C381" s="11"/>
      <c r="D381" s="315"/>
      <c r="E381" s="315"/>
      <c r="F381" s="11"/>
      <c r="G381" s="11"/>
      <c r="H381" s="11"/>
    </row>
    <row r="382" spans="3:8" ht="12.5">
      <c r="C382" s="11"/>
      <c r="D382" s="315"/>
      <c r="E382" s="315"/>
      <c r="F382" s="11"/>
      <c r="G382" s="11"/>
      <c r="H382" s="11"/>
    </row>
    <row r="383" spans="3:8" ht="12.5">
      <c r="C383" s="11"/>
      <c r="D383" s="315"/>
      <c r="E383" s="315"/>
      <c r="F383" s="11"/>
      <c r="G383" s="11"/>
      <c r="H383" s="11"/>
    </row>
    <row r="384" spans="3:8" ht="12.5">
      <c r="C384" s="11"/>
      <c r="D384" s="315"/>
      <c r="E384" s="315"/>
      <c r="F384" s="11"/>
      <c r="G384" s="11"/>
      <c r="H384" s="11"/>
    </row>
    <row r="385" spans="3:8" ht="12.5">
      <c r="C385" s="11"/>
      <c r="D385" s="315"/>
      <c r="E385" s="315"/>
      <c r="F385" s="11"/>
      <c r="G385" s="11"/>
      <c r="H385" s="11"/>
    </row>
    <row r="386" spans="3:8" ht="12.5">
      <c r="C386" s="11"/>
      <c r="D386" s="315"/>
      <c r="E386" s="315"/>
      <c r="F386" s="11"/>
      <c r="G386" s="11"/>
      <c r="H386" s="11"/>
    </row>
    <row r="387" spans="3:8" ht="12.5">
      <c r="C387" s="11"/>
      <c r="D387" s="315"/>
      <c r="E387" s="315"/>
      <c r="F387" s="11"/>
      <c r="G387" s="11"/>
      <c r="H387" s="11"/>
    </row>
    <row r="388" spans="3:8" ht="12.5">
      <c r="C388" s="11"/>
      <c r="D388" s="315"/>
      <c r="E388" s="315"/>
      <c r="F388" s="11"/>
      <c r="G388" s="11"/>
      <c r="H388" s="11"/>
    </row>
    <row r="389" spans="3:8" ht="12.5">
      <c r="C389" s="11"/>
      <c r="D389" s="315"/>
      <c r="E389" s="315"/>
      <c r="F389" s="11"/>
      <c r="G389" s="11"/>
      <c r="H389" s="11"/>
    </row>
    <row r="390" spans="3:8" ht="12.5">
      <c r="C390" s="11"/>
      <c r="D390" s="315"/>
      <c r="E390" s="315"/>
      <c r="F390" s="11"/>
      <c r="G390" s="11"/>
      <c r="H390" s="11"/>
    </row>
    <row r="391" spans="3:8" ht="12.5">
      <c r="C391" s="11"/>
      <c r="D391" s="315"/>
      <c r="E391" s="315"/>
      <c r="F391" s="11"/>
      <c r="G391" s="11"/>
      <c r="H391" s="11"/>
    </row>
    <row r="392" spans="3:8" ht="12.5">
      <c r="C392" s="11"/>
      <c r="D392" s="315"/>
      <c r="E392" s="315"/>
      <c r="F392" s="11"/>
      <c r="G392" s="11"/>
      <c r="H392" s="11"/>
    </row>
    <row r="393" spans="3:8" ht="12.5">
      <c r="C393" s="11"/>
      <c r="D393" s="315"/>
      <c r="E393" s="315"/>
      <c r="F393" s="11"/>
      <c r="G393" s="11"/>
      <c r="H393" s="11"/>
    </row>
    <row r="394" spans="3:8" ht="12.5">
      <c r="C394" s="11"/>
      <c r="D394" s="315"/>
      <c r="E394" s="315"/>
      <c r="F394" s="11"/>
      <c r="G394" s="11"/>
      <c r="H394" s="11"/>
    </row>
    <row r="395" spans="3:8" ht="12.5">
      <c r="C395" s="11"/>
      <c r="D395" s="315"/>
      <c r="E395" s="315"/>
      <c r="F395" s="11"/>
      <c r="G395" s="11"/>
      <c r="H395" s="11"/>
    </row>
    <row r="396" spans="3:8" ht="12.5">
      <c r="C396" s="11"/>
      <c r="D396" s="315"/>
      <c r="E396" s="315"/>
      <c r="F396" s="11"/>
      <c r="G396" s="11"/>
      <c r="H396" s="11"/>
    </row>
    <row r="397" spans="3:8" ht="12.5">
      <c r="C397" s="11"/>
      <c r="D397" s="315"/>
      <c r="E397" s="315"/>
      <c r="F397" s="11"/>
      <c r="G397" s="11"/>
      <c r="H397" s="11"/>
    </row>
    <row r="398" spans="3:8" ht="12.5">
      <c r="C398" s="11"/>
      <c r="D398" s="315"/>
      <c r="E398" s="315"/>
      <c r="F398" s="11"/>
      <c r="G398" s="11"/>
      <c r="H398" s="11"/>
    </row>
    <row r="399" spans="3:8" ht="12.5">
      <c r="C399" s="11"/>
      <c r="D399" s="315"/>
      <c r="E399" s="315"/>
      <c r="F399" s="11"/>
      <c r="G399" s="11"/>
      <c r="H399" s="11"/>
    </row>
    <row r="400" spans="3:8" ht="12.5">
      <c r="C400" s="11"/>
      <c r="D400" s="315"/>
      <c r="E400" s="315"/>
      <c r="F400" s="11"/>
      <c r="G400" s="11"/>
      <c r="H400" s="11"/>
    </row>
    <row r="401" spans="3:8" ht="12.5">
      <c r="C401" s="11"/>
      <c r="D401" s="315"/>
      <c r="E401" s="315"/>
      <c r="F401" s="11"/>
      <c r="G401" s="11"/>
      <c r="H401" s="11"/>
    </row>
    <row r="402" spans="3:8" ht="12.5">
      <c r="C402" s="11"/>
      <c r="D402" s="315"/>
      <c r="E402" s="315"/>
      <c r="F402" s="11"/>
      <c r="G402" s="11"/>
      <c r="H402" s="11"/>
    </row>
    <row r="403" spans="3:8" ht="12.5">
      <c r="C403" s="11"/>
      <c r="D403" s="315"/>
      <c r="E403" s="315"/>
      <c r="F403" s="11"/>
      <c r="G403" s="11"/>
      <c r="H403" s="11"/>
    </row>
    <row r="404" spans="3:8" ht="12.5">
      <c r="C404" s="11"/>
      <c r="D404" s="315"/>
      <c r="E404" s="315"/>
      <c r="F404" s="11"/>
      <c r="G404" s="11"/>
      <c r="H404" s="11"/>
    </row>
    <row r="405" spans="3:8" ht="12.5">
      <c r="C405" s="11"/>
      <c r="D405" s="315"/>
      <c r="E405" s="315"/>
      <c r="F405" s="11"/>
      <c r="G405" s="11"/>
      <c r="H405" s="11"/>
    </row>
    <row r="406" spans="3:8" ht="12.5">
      <c r="C406" s="11"/>
      <c r="D406" s="315"/>
      <c r="E406" s="315"/>
      <c r="F406" s="11"/>
      <c r="G406" s="11"/>
      <c r="H406" s="11"/>
    </row>
    <row r="407" spans="3:8" ht="12.5">
      <c r="C407" s="11"/>
      <c r="D407" s="315"/>
      <c r="E407" s="315"/>
      <c r="F407" s="11"/>
      <c r="G407" s="11"/>
      <c r="H407" s="11"/>
    </row>
    <row r="408" spans="3:8" ht="12.5">
      <c r="C408" s="11"/>
      <c r="D408" s="315"/>
      <c r="E408" s="315"/>
      <c r="F408" s="11"/>
      <c r="G408" s="11"/>
      <c r="H408" s="11"/>
    </row>
    <row r="409" spans="3:8" ht="12.5">
      <c r="C409" s="11"/>
      <c r="D409" s="315"/>
      <c r="E409" s="315"/>
      <c r="F409" s="11"/>
      <c r="G409" s="11"/>
      <c r="H409" s="11"/>
    </row>
    <row r="410" spans="3:8" ht="12.5">
      <c r="C410" s="11"/>
      <c r="D410" s="315"/>
      <c r="E410" s="315"/>
      <c r="F410" s="11"/>
      <c r="G410" s="11"/>
      <c r="H410" s="11"/>
    </row>
    <row r="411" spans="3:8" ht="12.5">
      <c r="C411" s="11"/>
      <c r="D411" s="315"/>
      <c r="E411" s="315"/>
      <c r="F411" s="11"/>
      <c r="G411" s="11"/>
      <c r="H411" s="11"/>
    </row>
    <row r="412" spans="3:8" ht="12.5">
      <c r="C412" s="11"/>
      <c r="D412" s="315"/>
      <c r="E412" s="315"/>
      <c r="F412" s="11"/>
      <c r="G412" s="11"/>
      <c r="H412" s="11"/>
    </row>
    <row r="413" spans="3:8" ht="12.5">
      <c r="C413" s="11"/>
      <c r="D413" s="315"/>
      <c r="E413" s="315"/>
      <c r="F413" s="11"/>
      <c r="G413" s="11"/>
      <c r="H413" s="11"/>
    </row>
    <row r="414" spans="3:8" ht="12.5">
      <c r="C414" s="11"/>
      <c r="D414" s="315"/>
      <c r="E414" s="315"/>
      <c r="F414" s="11"/>
      <c r="G414" s="11"/>
      <c r="H414" s="11"/>
    </row>
    <row r="415" spans="3:8" ht="12.5">
      <c r="C415" s="11"/>
      <c r="D415" s="315"/>
      <c r="E415" s="315"/>
      <c r="F415" s="11"/>
      <c r="G415" s="11"/>
      <c r="H415" s="11"/>
    </row>
    <row r="416" spans="3:8" ht="12.5">
      <c r="C416" s="11"/>
      <c r="D416" s="315"/>
      <c r="E416" s="315"/>
      <c r="F416" s="11"/>
      <c r="G416" s="11"/>
      <c r="H416" s="11"/>
    </row>
    <row r="417" spans="3:8" ht="12.5">
      <c r="C417" s="11"/>
      <c r="D417" s="315"/>
      <c r="E417" s="315"/>
      <c r="F417" s="11"/>
      <c r="G417" s="11"/>
      <c r="H417" s="11"/>
    </row>
    <row r="418" spans="3:8" ht="12.5">
      <c r="C418" s="11"/>
      <c r="D418" s="315"/>
      <c r="E418" s="315"/>
      <c r="F418" s="11"/>
      <c r="G418" s="11"/>
      <c r="H418" s="11"/>
    </row>
    <row r="419" spans="3:8" ht="12.5">
      <c r="C419" s="11"/>
      <c r="D419" s="315"/>
      <c r="E419" s="315"/>
      <c r="F419" s="11"/>
      <c r="G419" s="11"/>
      <c r="H419" s="11"/>
    </row>
    <row r="420" spans="3:8" ht="12.5">
      <c r="C420" s="11"/>
      <c r="D420" s="315"/>
      <c r="E420" s="315"/>
      <c r="F420" s="11"/>
      <c r="G420" s="11"/>
      <c r="H420" s="11"/>
    </row>
    <row r="421" spans="3:8" ht="12.5">
      <c r="C421" s="11"/>
      <c r="D421" s="315"/>
      <c r="E421" s="315"/>
      <c r="F421" s="11"/>
      <c r="G421" s="11"/>
      <c r="H421" s="11"/>
    </row>
    <row r="422" spans="3:8" ht="12.5">
      <c r="C422" s="11"/>
      <c r="D422" s="315"/>
      <c r="E422" s="315"/>
      <c r="F422" s="11"/>
      <c r="G422" s="11"/>
      <c r="H422" s="11"/>
    </row>
    <row r="423" spans="3:8" ht="12.5">
      <c r="C423" s="11"/>
      <c r="D423" s="315"/>
      <c r="E423" s="315"/>
      <c r="F423" s="11"/>
      <c r="G423" s="11"/>
      <c r="H423" s="11"/>
    </row>
    <row r="424" spans="3:8" ht="12.5">
      <c r="C424" s="11"/>
      <c r="D424" s="315"/>
      <c r="E424" s="315"/>
      <c r="F424" s="11"/>
      <c r="G424" s="11"/>
      <c r="H424" s="11"/>
    </row>
    <row r="425" spans="3:8" ht="12.5">
      <c r="C425" s="11"/>
      <c r="D425" s="315"/>
      <c r="E425" s="315"/>
      <c r="F425" s="11"/>
      <c r="G425" s="11"/>
      <c r="H425" s="11"/>
    </row>
    <row r="426" spans="3:8" ht="12.5">
      <c r="C426" s="11"/>
      <c r="D426" s="315"/>
      <c r="E426" s="315"/>
      <c r="F426" s="11"/>
      <c r="G426" s="11"/>
      <c r="H426" s="11"/>
    </row>
    <row r="427" spans="3:8" ht="12.5">
      <c r="C427" s="11"/>
      <c r="D427" s="315"/>
      <c r="E427" s="315"/>
      <c r="F427" s="11"/>
      <c r="G427" s="11"/>
      <c r="H427" s="11"/>
    </row>
    <row r="428" spans="3:8" ht="12.5">
      <c r="C428" s="11"/>
      <c r="D428" s="315"/>
      <c r="E428" s="315"/>
      <c r="F428" s="11"/>
      <c r="G428" s="11"/>
      <c r="H428" s="11"/>
    </row>
    <row r="429" spans="3:8" ht="12.5">
      <c r="C429" s="11"/>
      <c r="D429" s="315"/>
      <c r="E429" s="315"/>
      <c r="F429" s="11"/>
      <c r="G429" s="11"/>
      <c r="H429" s="11"/>
    </row>
    <row r="430" spans="3:8" ht="12.5">
      <c r="C430" s="11"/>
      <c r="D430" s="315"/>
      <c r="E430" s="315"/>
      <c r="F430" s="11"/>
      <c r="G430" s="11"/>
      <c r="H430" s="11"/>
    </row>
    <row r="431" spans="3:8" ht="12.5">
      <c r="C431" s="11"/>
      <c r="D431" s="315"/>
      <c r="E431" s="315"/>
      <c r="F431" s="11"/>
      <c r="G431" s="11"/>
      <c r="H431" s="11"/>
    </row>
    <row r="432" spans="3:8" ht="12.5">
      <c r="C432" s="11"/>
      <c r="D432" s="315"/>
      <c r="E432" s="315"/>
      <c r="F432" s="11"/>
      <c r="G432" s="11"/>
      <c r="H432" s="11"/>
    </row>
    <row r="433" spans="3:8" ht="12.5">
      <c r="C433" s="11"/>
      <c r="D433" s="315"/>
      <c r="E433" s="315"/>
      <c r="F433" s="11"/>
      <c r="G433" s="11"/>
      <c r="H433" s="11"/>
    </row>
    <row r="434" spans="3:8" ht="12.5">
      <c r="C434" s="11"/>
      <c r="D434" s="315"/>
      <c r="E434" s="315"/>
      <c r="F434" s="11"/>
      <c r="G434" s="11"/>
      <c r="H434" s="11"/>
    </row>
    <row r="435" spans="3:8" ht="12.5">
      <c r="C435" s="11"/>
      <c r="D435" s="315"/>
      <c r="E435" s="315"/>
      <c r="F435" s="11"/>
      <c r="G435" s="11"/>
      <c r="H435" s="11"/>
    </row>
    <row r="436" spans="3:8" ht="12.5">
      <c r="C436" s="11"/>
      <c r="D436" s="315"/>
      <c r="E436" s="315"/>
      <c r="F436" s="11"/>
      <c r="G436" s="11"/>
      <c r="H436" s="11"/>
    </row>
    <row r="437" spans="3:8" ht="12.5">
      <c r="C437" s="11"/>
      <c r="D437" s="315"/>
      <c r="E437" s="315"/>
      <c r="F437" s="11"/>
      <c r="G437" s="11"/>
      <c r="H437" s="11"/>
    </row>
    <row r="438" spans="3:8" ht="12.5">
      <c r="C438" s="11"/>
      <c r="D438" s="315"/>
      <c r="E438" s="315"/>
      <c r="F438" s="11"/>
      <c r="G438" s="11"/>
      <c r="H438" s="11"/>
    </row>
    <row r="439" spans="3:8" ht="12.5">
      <c r="C439" s="11"/>
      <c r="D439" s="315"/>
      <c r="E439" s="315"/>
      <c r="F439" s="11"/>
      <c r="G439" s="11"/>
      <c r="H439" s="11"/>
    </row>
    <row r="440" spans="3:8" ht="12.5">
      <c r="C440" s="11"/>
      <c r="D440" s="315"/>
      <c r="E440" s="315"/>
      <c r="F440" s="11"/>
      <c r="G440" s="11"/>
      <c r="H440" s="11"/>
    </row>
    <row r="441" spans="3:8" ht="12.5">
      <c r="C441" s="11"/>
      <c r="D441" s="315"/>
      <c r="E441" s="315"/>
      <c r="F441" s="11"/>
      <c r="G441" s="11"/>
      <c r="H441" s="11"/>
    </row>
    <row r="442" spans="3:8" ht="12.5">
      <c r="C442" s="11"/>
      <c r="D442" s="315"/>
      <c r="E442" s="315"/>
      <c r="F442" s="11"/>
      <c r="G442" s="11"/>
      <c r="H442" s="11"/>
    </row>
    <row r="443" spans="3:8" ht="12.5">
      <c r="C443" s="11"/>
      <c r="D443" s="315"/>
      <c r="E443" s="315"/>
      <c r="F443" s="11"/>
      <c r="G443" s="11"/>
      <c r="H443" s="11"/>
    </row>
    <row r="444" spans="3:8" ht="12.5">
      <c r="C444" s="11"/>
      <c r="D444" s="315"/>
      <c r="E444" s="315"/>
      <c r="F444" s="11"/>
      <c r="G444" s="11"/>
      <c r="H444" s="11"/>
    </row>
    <row r="445" spans="3:8" ht="12.5">
      <c r="C445" s="11"/>
      <c r="D445" s="315"/>
      <c r="E445" s="315"/>
      <c r="F445" s="11"/>
      <c r="G445" s="11"/>
      <c r="H445" s="11"/>
    </row>
    <row r="446" spans="3:8" ht="12.5">
      <c r="C446" s="11"/>
      <c r="D446" s="315"/>
      <c r="E446" s="315"/>
      <c r="F446" s="11"/>
      <c r="G446" s="11"/>
      <c r="H446" s="11"/>
    </row>
    <row r="447" spans="3:8" ht="12.5">
      <c r="C447" s="11"/>
      <c r="D447" s="315"/>
      <c r="E447" s="315"/>
      <c r="F447" s="11"/>
      <c r="G447" s="11"/>
      <c r="H447" s="11"/>
    </row>
    <row r="448" spans="3:8" ht="12.5">
      <c r="C448" s="11"/>
      <c r="D448" s="315"/>
      <c r="E448" s="315"/>
      <c r="F448" s="11"/>
      <c r="G448" s="11"/>
      <c r="H448" s="11"/>
    </row>
    <row r="449" spans="3:8" ht="12.5">
      <c r="C449" s="11"/>
      <c r="D449" s="315"/>
      <c r="E449" s="315"/>
      <c r="F449" s="11"/>
      <c r="G449" s="11"/>
      <c r="H449" s="11"/>
    </row>
    <row r="450" spans="3:8" ht="12.5">
      <c r="C450" s="11"/>
      <c r="D450" s="315"/>
      <c r="E450" s="315"/>
      <c r="F450" s="11"/>
      <c r="G450" s="11"/>
      <c r="H450" s="11"/>
    </row>
    <row r="451" spans="3:8" ht="12.5">
      <c r="C451" s="11"/>
      <c r="D451" s="315"/>
      <c r="E451" s="315"/>
      <c r="F451" s="11"/>
      <c r="G451" s="11"/>
      <c r="H451" s="11"/>
    </row>
    <row r="452" spans="3:8" ht="12.5">
      <c r="C452" s="11"/>
      <c r="D452" s="315"/>
      <c r="E452" s="315"/>
      <c r="F452" s="11"/>
      <c r="G452" s="11"/>
      <c r="H452" s="11"/>
    </row>
    <row r="453" spans="3:8" ht="12.5">
      <c r="C453" s="11"/>
      <c r="D453" s="315"/>
      <c r="E453" s="315"/>
      <c r="F453" s="11"/>
      <c r="G453" s="11"/>
      <c r="H453" s="11"/>
    </row>
    <row r="454" spans="3:8" ht="12.5">
      <c r="C454" s="11"/>
      <c r="D454" s="315"/>
      <c r="E454" s="315"/>
      <c r="F454" s="11"/>
      <c r="G454" s="11"/>
      <c r="H454" s="11"/>
    </row>
    <row r="455" spans="3:8" ht="12.5">
      <c r="C455" s="11"/>
      <c r="D455" s="315"/>
      <c r="E455" s="315"/>
      <c r="F455" s="11"/>
      <c r="G455" s="11"/>
      <c r="H455" s="11"/>
    </row>
    <row r="456" spans="3:8" ht="12.5">
      <c r="C456" s="11"/>
      <c r="D456" s="315"/>
      <c r="E456" s="315"/>
      <c r="F456" s="11"/>
      <c r="G456" s="11"/>
      <c r="H456" s="11"/>
    </row>
    <row r="457" spans="3:8" ht="12.5">
      <c r="C457" s="11"/>
      <c r="D457" s="315"/>
      <c r="E457" s="315"/>
      <c r="F457" s="11"/>
      <c r="G457" s="11"/>
      <c r="H457" s="11"/>
    </row>
    <row r="458" spans="3:8" ht="12.5">
      <c r="C458" s="11"/>
      <c r="D458" s="315"/>
      <c r="E458" s="315"/>
      <c r="F458" s="11"/>
      <c r="G458" s="11"/>
      <c r="H458" s="11"/>
    </row>
    <row r="459" spans="3:8" ht="12.5">
      <c r="C459" s="11"/>
      <c r="D459" s="315"/>
      <c r="E459" s="315"/>
      <c r="F459" s="11"/>
      <c r="G459" s="11"/>
      <c r="H459" s="11"/>
    </row>
    <row r="460" spans="3:8" ht="12.5">
      <c r="C460" s="11"/>
      <c r="D460" s="315"/>
      <c r="E460" s="315"/>
      <c r="F460" s="11"/>
      <c r="G460" s="11"/>
      <c r="H460" s="11"/>
    </row>
    <row r="461" spans="3:8" ht="12.5">
      <c r="C461" s="11"/>
      <c r="D461" s="315"/>
      <c r="E461" s="315"/>
      <c r="F461" s="11"/>
      <c r="G461" s="11"/>
      <c r="H461" s="11"/>
    </row>
    <row r="462" spans="3:8" ht="12.5">
      <c r="C462" s="11"/>
      <c r="D462" s="315"/>
      <c r="E462" s="315"/>
      <c r="F462" s="11"/>
      <c r="G462" s="11"/>
      <c r="H462" s="11"/>
    </row>
    <row r="463" spans="3:8" ht="12.5">
      <c r="C463" s="11"/>
      <c r="D463" s="315"/>
      <c r="E463" s="315"/>
      <c r="F463" s="11"/>
      <c r="G463" s="11"/>
      <c r="H463" s="11"/>
    </row>
    <row r="464" spans="3:8" ht="12.5">
      <c r="C464" s="11"/>
      <c r="D464" s="315"/>
      <c r="E464" s="315"/>
      <c r="F464" s="11"/>
      <c r="G464" s="11"/>
      <c r="H464" s="11"/>
    </row>
    <row r="465" spans="3:8" ht="12.5">
      <c r="C465" s="11"/>
      <c r="D465" s="315"/>
      <c r="E465" s="315"/>
      <c r="F465" s="11"/>
      <c r="G465" s="11"/>
      <c r="H465" s="11"/>
    </row>
    <row r="466" spans="3:8" ht="12.5">
      <c r="C466" s="11"/>
      <c r="D466" s="315"/>
      <c r="E466" s="315"/>
      <c r="F466" s="11"/>
      <c r="G466" s="11"/>
      <c r="H466" s="11"/>
    </row>
    <row r="467" spans="3:8" ht="12.5">
      <c r="C467" s="11"/>
      <c r="D467" s="315"/>
      <c r="E467" s="315"/>
      <c r="F467" s="11"/>
      <c r="G467" s="11"/>
      <c r="H467" s="11"/>
    </row>
    <row r="468" spans="3:8" ht="12.5">
      <c r="C468" s="11"/>
      <c r="D468" s="315"/>
      <c r="E468" s="315"/>
      <c r="F468" s="11"/>
      <c r="G468" s="11"/>
      <c r="H468" s="11"/>
    </row>
    <row r="469" spans="3:8" ht="12.5">
      <c r="C469" s="11"/>
      <c r="D469" s="315"/>
      <c r="E469" s="315"/>
      <c r="F469" s="11"/>
      <c r="G469" s="11"/>
      <c r="H469" s="11"/>
    </row>
    <row r="470" spans="3:8" ht="12.5">
      <c r="C470" s="11"/>
      <c r="D470" s="315"/>
      <c r="E470" s="315"/>
      <c r="F470" s="11"/>
      <c r="G470" s="11"/>
      <c r="H470" s="11"/>
    </row>
    <row r="471" spans="3:8" ht="12.5">
      <c r="C471" s="11"/>
      <c r="D471" s="315"/>
      <c r="E471" s="315"/>
      <c r="F471" s="11"/>
      <c r="G471" s="11"/>
      <c r="H471" s="11"/>
    </row>
    <row r="472" spans="3:8" ht="12.5">
      <c r="C472" s="11"/>
      <c r="D472" s="315"/>
      <c r="E472" s="315"/>
      <c r="F472" s="11"/>
      <c r="G472" s="11"/>
      <c r="H472" s="11"/>
    </row>
    <row r="473" spans="3:8" ht="12.5">
      <c r="C473" s="11"/>
      <c r="D473" s="315"/>
      <c r="E473" s="315"/>
      <c r="F473" s="11"/>
      <c r="G473" s="11"/>
      <c r="H473" s="11"/>
    </row>
    <row r="474" spans="3:8" ht="12.5">
      <c r="C474" s="11"/>
      <c r="D474" s="315"/>
      <c r="E474" s="315"/>
      <c r="F474" s="11"/>
      <c r="G474" s="11"/>
      <c r="H474" s="11"/>
    </row>
    <row r="475" spans="3:8" ht="12.5">
      <c r="C475" s="11"/>
      <c r="D475" s="315"/>
      <c r="E475" s="315"/>
      <c r="F475" s="11"/>
      <c r="G475" s="11"/>
      <c r="H475" s="11"/>
    </row>
    <row r="476" spans="3:8" ht="12.5">
      <c r="C476" s="11"/>
      <c r="D476" s="315"/>
      <c r="E476" s="315"/>
      <c r="F476" s="11"/>
      <c r="G476" s="11"/>
      <c r="H476" s="11"/>
    </row>
    <row r="477" spans="3:8" ht="12.5">
      <c r="C477" s="11"/>
      <c r="D477" s="315"/>
      <c r="E477" s="315"/>
      <c r="F477" s="11"/>
      <c r="G477" s="11"/>
      <c r="H477" s="11"/>
    </row>
    <row r="478" spans="3:8" ht="12.5">
      <c r="C478" s="11"/>
      <c r="D478" s="315"/>
      <c r="E478" s="315"/>
      <c r="F478" s="11"/>
      <c r="G478" s="11"/>
      <c r="H478" s="11"/>
    </row>
    <row r="479" spans="3:8" ht="12.5">
      <c r="C479" s="11"/>
      <c r="D479" s="315"/>
      <c r="E479" s="315"/>
      <c r="F479" s="11"/>
      <c r="G479" s="11"/>
      <c r="H479" s="11"/>
    </row>
    <row r="480" spans="3:8" ht="12.5">
      <c r="C480" s="11"/>
      <c r="D480" s="315"/>
      <c r="E480" s="315"/>
      <c r="F480" s="11"/>
      <c r="G480" s="11"/>
      <c r="H480" s="11"/>
    </row>
    <row r="481" spans="3:8" ht="12.5">
      <c r="C481" s="11"/>
      <c r="D481" s="315"/>
      <c r="E481" s="315"/>
      <c r="F481" s="11"/>
      <c r="G481" s="11"/>
      <c r="H481" s="11"/>
    </row>
    <row r="482" spans="3:8" ht="12.5">
      <c r="C482" s="11"/>
      <c r="D482" s="315"/>
      <c r="E482" s="315"/>
      <c r="F482" s="11"/>
      <c r="G482" s="11"/>
      <c r="H482" s="11"/>
    </row>
    <row r="483" spans="3:8" ht="12.5">
      <c r="C483" s="11"/>
      <c r="D483" s="315"/>
      <c r="E483" s="315"/>
      <c r="F483" s="11"/>
      <c r="G483" s="11"/>
      <c r="H483" s="11"/>
    </row>
    <row r="484" spans="3:8" ht="12.5">
      <c r="C484" s="11"/>
      <c r="D484" s="315"/>
      <c r="E484" s="315"/>
      <c r="F484" s="11"/>
      <c r="G484" s="11"/>
      <c r="H484" s="11"/>
    </row>
    <row r="485" spans="3:8" ht="12.5">
      <c r="C485" s="11"/>
      <c r="D485" s="315"/>
      <c r="E485" s="315"/>
      <c r="F485" s="11"/>
      <c r="G485" s="11"/>
      <c r="H485" s="11"/>
    </row>
    <row r="486" spans="3:8" ht="12.5">
      <c r="C486" s="11"/>
      <c r="D486" s="315"/>
      <c r="E486" s="315"/>
      <c r="F486" s="11"/>
      <c r="G486" s="11"/>
      <c r="H486" s="11"/>
    </row>
    <row r="487" spans="3:8" ht="12.5">
      <c r="C487" s="11"/>
      <c r="D487" s="315"/>
      <c r="E487" s="315"/>
      <c r="F487" s="11"/>
      <c r="G487" s="11"/>
      <c r="H487" s="11"/>
    </row>
    <row r="488" spans="3:8" ht="12.5">
      <c r="C488" s="11"/>
      <c r="D488" s="315"/>
      <c r="E488" s="315"/>
      <c r="F488" s="11"/>
      <c r="G488" s="11"/>
      <c r="H488" s="11"/>
    </row>
    <row r="489" spans="3:8" ht="12.5">
      <c r="C489" s="11"/>
      <c r="D489" s="315"/>
      <c r="E489" s="315"/>
      <c r="F489" s="11"/>
      <c r="G489" s="11"/>
      <c r="H489" s="11"/>
    </row>
    <row r="490" spans="3:8" ht="12.5">
      <c r="C490" s="11"/>
      <c r="D490" s="315"/>
      <c r="E490" s="315"/>
      <c r="F490" s="11"/>
      <c r="G490" s="11"/>
      <c r="H490" s="11"/>
    </row>
    <row r="491" spans="3:8" ht="12.5">
      <c r="C491" s="11"/>
      <c r="D491" s="315"/>
      <c r="E491" s="315"/>
      <c r="F491" s="11"/>
      <c r="G491" s="11"/>
      <c r="H491" s="11"/>
    </row>
    <row r="492" spans="3:8" ht="12.5">
      <c r="C492" s="11"/>
      <c r="D492" s="315"/>
      <c r="E492" s="315"/>
      <c r="F492" s="11"/>
      <c r="G492" s="11"/>
      <c r="H492" s="11"/>
    </row>
    <row r="493" spans="3:8" ht="12.5">
      <c r="C493" s="11"/>
      <c r="D493" s="315"/>
      <c r="E493" s="315"/>
      <c r="F493" s="11"/>
      <c r="G493" s="11"/>
      <c r="H493" s="11"/>
    </row>
    <row r="494" spans="3:8" ht="12.5">
      <c r="C494" s="11"/>
      <c r="D494" s="315"/>
      <c r="E494" s="315"/>
      <c r="F494" s="11"/>
      <c r="G494" s="11"/>
      <c r="H494" s="11"/>
    </row>
    <row r="495" spans="3:8" ht="12.5">
      <c r="C495" s="11"/>
      <c r="D495" s="315"/>
      <c r="E495" s="315"/>
      <c r="F495" s="11"/>
      <c r="G495" s="11"/>
      <c r="H495" s="11"/>
    </row>
    <row r="496" spans="3:8" ht="12.5">
      <c r="C496" s="11"/>
      <c r="D496" s="315"/>
      <c r="E496" s="315"/>
      <c r="F496" s="11"/>
      <c r="G496" s="11"/>
      <c r="H496" s="11"/>
    </row>
    <row r="497" spans="3:8" ht="12.5">
      <c r="C497" s="11"/>
      <c r="D497" s="315"/>
      <c r="E497" s="315"/>
      <c r="F497" s="11"/>
      <c r="G497" s="11"/>
      <c r="H497" s="11"/>
    </row>
    <row r="498" spans="3:8" ht="12.5">
      <c r="C498" s="11"/>
      <c r="D498" s="315"/>
      <c r="E498" s="315"/>
      <c r="F498" s="11"/>
      <c r="G498" s="11"/>
      <c r="H498" s="11"/>
    </row>
    <row r="499" spans="3:8" ht="12.5">
      <c r="C499" s="11"/>
      <c r="D499" s="315"/>
      <c r="E499" s="315"/>
      <c r="F499" s="11"/>
      <c r="G499" s="11"/>
      <c r="H499" s="11"/>
    </row>
    <row r="500" spans="3:8" ht="12.5">
      <c r="C500" s="11"/>
      <c r="D500" s="315"/>
      <c r="E500" s="315"/>
      <c r="F500" s="11"/>
      <c r="G500" s="11"/>
      <c r="H500" s="11"/>
    </row>
    <row r="501" spans="3:8" ht="12.5">
      <c r="C501" s="11"/>
      <c r="D501" s="315"/>
      <c r="E501" s="315"/>
      <c r="F501" s="11"/>
      <c r="G501" s="11"/>
      <c r="H501" s="11"/>
    </row>
    <row r="502" spans="3:8" ht="12.5">
      <c r="C502" s="11"/>
      <c r="D502" s="315"/>
      <c r="E502" s="315"/>
      <c r="F502" s="11"/>
      <c r="G502" s="11"/>
      <c r="H502" s="11"/>
    </row>
    <row r="503" spans="3:8" ht="12.5">
      <c r="C503" s="11"/>
      <c r="D503" s="315"/>
      <c r="E503" s="315"/>
      <c r="F503" s="11"/>
      <c r="G503" s="11"/>
      <c r="H503" s="11"/>
    </row>
    <row r="504" spans="3:8" ht="12.5">
      <c r="C504" s="11"/>
      <c r="D504" s="315"/>
      <c r="E504" s="315"/>
      <c r="F504" s="11"/>
      <c r="G504" s="11"/>
      <c r="H504" s="11"/>
    </row>
    <row r="505" spans="3:8" ht="12.5">
      <c r="C505" s="11"/>
      <c r="D505" s="315"/>
      <c r="E505" s="315"/>
      <c r="F505" s="11"/>
      <c r="G505" s="11"/>
      <c r="H505" s="11"/>
    </row>
    <row r="506" spans="3:8" ht="12.5">
      <c r="C506" s="11"/>
      <c r="D506" s="315"/>
      <c r="E506" s="315"/>
      <c r="F506" s="11"/>
      <c r="G506" s="11"/>
      <c r="H506" s="11"/>
    </row>
    <row r="507" spans="3:8" ht="12.5">
      <c r="C507" s="11"/>
      <c r="D507" s="315"/>
      <c r="E507" s="315"/>
      <c r="F507" s="11"/>
      <c r="G507" s="11"/>
      <c r="H507" s="11"/>
    </row>
    <row r="508" spans="3:8" ht="12.5">
      <c r="C508" s="11"/>
      <c r="D508" s="315"/>
      <c r="E508" s="315"/>
      <c r="F508" s="11"/>
      <c r="G508" s="11"/>
      <c r="H508" s="11"/>
    </row>
    <row r="509" spans="3:8" ht="12.5">
      <c r="C509" s="11"/>
      <c r="D509" s="315"/>
      <c r="E509" s="315"/>
      <c r="F509" s="11"/>
      <c r="G509" s="11"/>
      <c r="H509" s="11"/>
    </row>
    <row r="510" spans="3:8" ht="12.5">
      <c r="C510" s="11"/>
      <c r="D510" s="315"/>
      <c r="E510" s="315"/>
      <c r="F510" s="11"/>
      <c r="G510" s="11"/>
      <c r="H510" s="11"/>
    </row>
    <row r="511" spans="3:8" ht="12.5">
      <c r="C511" s="11"/>
      <c r="D511" s="315"/>
      <c r="E511" s="315"/>
      <c r="F511" s="11"/>
      <c r="G511" s="11"/>
      <c r="H511" s="11"/>
    </row>
    <row r="512" spans="3:8" ht="12.5">
      <c r="C512" s="11"/>
      <c r="D512" s="315"/>
      <c r="E512" s="315"/>
      <c r="F512" s="11"/>
      <c r="G512" s="11"/>
      <c r="H512" s="11"/>
    </row>
    <row r="513" spans="3:8" ht="12.5">
      <c r="C513" s="11"/>
      <c r="D513" s="315"/>
      <c r="E513" s="315"/>
      <c r="F513" s="11"/>
      <c r="G513" s="11"/>
      <c r="H513" s="11"/>
    </row>
    <row r="514" spans="3:8" ht="12.5">
      <c r="C514" s="11"/>
      <c r="D514" s="315"/>
      <c r="E514" s="315"/>
      <c r="F514" s="11"/>
      <c r="G514" s="11"/>
      <c r="H514" s="11"/>
    </row>
    <row r="515" spans="3:8" ht="12.5">
      <c r="C515" s="11"/>
      <c r="D515" s="315"/>
      <c r="E515" s="315"/>
      <c r="F515" s="11"/>
      <c r="G515" s="11"/>
      <c r="H515" s="11"/>
    </row>
    <row r="516" spans="3:8" ht="12.5">
      <c r="C516" s="11"/>
      <c r="D516" s="315"/>
      <c r="E516" s="315"/>
      <c r="F516" s="11"/>
      <c r="G516" s="11"/>
      <c r="H516" s="11"/>
    </row>
    <row r="517" spans="3:8" ht="12.5">
      <c r="C517" s="11"/>
      <c r="D517" s="315"/>
      <c r="E517" s="315"/>
      <c r="F517" s="11"/>
      <c r="G517" s="11"/>
      <c r="H517" s="11"/>
    </row>
    <row r="518" spans="3:8" ht="12.5">
      <c r="C518" s="11"/>
      <c r="D518" s="315"/>
      <c r="E518" s="315"/>
      <c r="F518" s="11"/>
      <c r="G518" s="11"/>
      <c r="H518" s="11"/>
    </row>
    <row r="519" spans="3:8" ht="12.5">
      <c r="C519" s="11"/>
      <c r="D519" s="315"/>
      <c r="E519" s="315"/>
      <c r="F519" s="11"/>
      <c r="G519" s="11"/>
      <c r="H519" s="11"/>
    </row>
    <row r="520" spans="3:8" ht="12.5">
      <c r="C520" s="11"/>
      <c r="D520" s="315"/>
      <c r="E520" s="315"/>
      <c r="F520" s="11"/>
      <c r="G520" s="11"/>
      <c r="H520" s="11"/>
    </row>
    <row r="521" spans="3:8" ht="12.5">
      <c r="C521" s="11"/>
      <c r="D521" s="315"/>
      <c r="E521" s="315"/>
      <c r="F521" s="11"/>
      <c r="G521" s="11"/>
      <c r="H521" s="11"/>
    </row>
    <row r="522" spans="3:8" ht="12.5">
      <c r="C522" s="11"/>
      <c r="D522" s="315"/>
      <c r="E522" s="315"/>
      <c r="F522" s="11"/>
      <c r="G522" s="11"/>
      <c r="H522" s="11"/>
    </row>
    <row r="523" spans="3:8" ht="12.5">
      <c r="C523" s="11"/>
      <c r="D523" s="315"/>
      <c r="E523" s="315"/>
      <c r="F523" s="11"/>
      <c r="G523" s="11"/>
      <c r="H523" s="11"/>
    </row>
    <row r="524" spans="3:8" ht="12.5">
      <c r="C524" s="11"/>
      <c r="D524" s="315"/>
      <c r="E524" s="315"/>
      <c r="F524" s="11"/>
      <c r="G524" s="11"/>
      <c r="H524" s="11"/>
    </row>
    <row r="525" spans="3:8" ht="12.5">
      <c r="C525" s="11"/>
      <c r="D525" s="315"/>
      <c r="E525" s="315"/>
      <c r="F525" s="11"/>
      <c r="G525" s="11"/>
      <c r="H525" s="11"/>
    </row>
    <row r="526" spans="3:8" ht="12.5">
      <c r="C526" s="11"/>
      <c r="D526" s="315"/>
      <c r="E526" s="315"/>
      <c r="F526" s="11"/>
      <c r="G526" s="11"/>
      <c r="H526" s="11"/>
    </row>
    <row r="527" spans="3:8" ht="12.5">
      <c r="C527" s="11"/>
      <c r="D527" s="315"/>
      <c r="E527" s="315"/>
      <c r="F527" s="11"/>
      <c r="G527" s="11"/>
      <c r="H527" s="11"/>
    </row>
    <row r="528" spans="3:8" ht="12.5">
      <c r="C528" s="11"/>
      <c r="D528" s="315"/>
      <c r="E528" s="315"/>
      <c r="F528" s="11"/>
      <c r="G528" s="11"/>
      <c r="H528" s="11"/>
    </row>
    <row r="529" spans="3:8" ht="12.5">
      <c r="C529" s="11"/>
      <c r="D529" s="315"/>
      <c r="E529" s="315"/>
      <c r="F529" s="11"/>
      <c r="G529" s="11"/>
      <c r="H529" s="11"/>
    </row>
    <row r="530" spans="3:8" ht="12.5">
      <c r="C530" s="11"/>
      <c r="D530" s="315"/>
      <c r="E530" s="315"/>
      <c r="F530" s="11"/>
      <c r="G530" s="11"/>
      <c r="H530" s="11"/>
    </row>
    <row r="531" spans="3:8" ht="12.5">
      <c r="C531" s="11"/>
      <c r="D531" s="315"/>
      <c r="E531" s="315"/>
      <c r="F531" s="11"/>
      <c r="G531" s="11"/>
      <c r="H531" s="11"/>
    </row>
    <row r="532" spans="3:8" ht="12.5">
      <c r="C532" s="11"/>
      <c r="D532" s="315"/>
      <c r="E532" s="315"/>
      <c r="F532" s="11"/>
      <c r="G532" s="11"/>
      <c r="H532" s="11"/>
    </row>
    <row r="533" spans="3:8" ht="12.5">
      <c r="C533" s="11"/>
      <c r="D533" s="315"/>
      <c r="E533" s="315"/>
      <c r="F533" s="11"/>
      <c r="G533" s="11"/>
      <c r="H533" s="11"/>
    </row>
    <row r="534" spans="3:8" ht="12.5">
      <c r="C534" s="11"/>
      <c r="D534" s="315"/>
      <c r="E534" s="315"/>
      <c r="F534" s="11"/>
      <c r="G534" s="11"/>
      <c r="H534" s="11"/>
    </row>
    <row r="535" spans="3:8" ht="12.5">
      <c r="C535" s="11"/>
      <c r="D535" s="315"/>
      <c r="E535" s="315"/>
      <c r="F535" s="11"/>
      <c r="G535" s="11"/>
      <c r="H535" s="11"/>
    </row>
    <row r="536" spans="3:8" ht="12.5">
      <c r="C536" s="11"/>
      <c r="D536" s="315"/>
      <c r="E536" s="315"/>
      <c r="F536" s="11"/>
      <c r="G536" s="11"/>
      <c r="H536" s="11"/>
    </row>
    <row r="537" spans="3:8" ht="12.5">
      <c r="C537" s="11"/>
      <c r="D537" s="315"/>
      <c r="E537" s="315"/>
      <c r="F537" s="11"/>
      <c r="G537" s="11"/>
      <c r="H537" s="11"/>
    </row>
    <row r="538" spans="3:8" ht="12.5">
      <c r="C538" s="11"/>
      <c r="D538" s="315"/>
      <c r="E538" s="315"/>
      <c r="F538" s="11"/>
      <c r="G538" s="11"/>
      <c r="H538" s="11"/>
    </row>
    <row r="539" spans="3:8" ht="12.5">
      <c r="C539" s="11"/>
      <c r="D539" s="315"/>
      <c r="E539" s="315"/>
      <c r="F539" s="11"/>
      <c r="G539" s="11"/>
      <c r="H539" s="11"/>
    </row>
    <row r="540" spans="3:8" ht="12.5">
      <c r="C540" s="11"/>
      <c r="D540" s="315"/>
      <c r="E540" s="315"/>
      <c r="F540" s="11"/>
      <c r="G540" s="11"/>
      <c r="H540" s="11"/>
    </row>
    <row r="541" spans="3:8" ht="12.5">
      <c r="C541" s="11"/>
      <c r="D541" s="315"/>
      <c r="E541" s="315"/>
      <c r="F541" s="11"/>
      <c r="G541" s="11"/>
      <c r="H541" s="11"/>
    </row>
    <row r="542" spans="3:8" ht="12.5">
      <c r="C542" s="11"/>
      <c r="D542" s="315"/>
      <c r="E542" s="315"/>
      <c r="F542" s="11"/>
      <c r="G542" s="11"/>
      <c r="H542" s="11"/>
    </row>
    <row r="543" spans="3:8" ht="12.5">
      <c r="C543" s="11"/>
      <c r="D543" s="315"/>
      <c r="E543" s="315"/>
      <c r="F543" s="11"/>
      <c r="G543" s="11"/>
      <c r="H543" s="11"/>
    </row>
    <row r="544" spans="3:8" ht="12.5">
      <c r="C544" s="11"/>
      <c r="D544" s="315"/>
      <c r="E544" s="315"/>
      <c r="F544" s="11"/>
      <c r="G544" s="11"/>
      <c r="H544" s="11"/>
    </row>
    <row r="545" spans="3:8" ht="12.5">
      <c r="C545" s="11"/>
      <c r="D545" s="315"/>
      <c r="E545" s="315"/>
      <c r="F545" s="11"/>
      <c r="G545" s="11"/>
      <c r="H545" s="11"/>
    </row>
    <row r="546" spans="3:8" ht="12.5">
      <c r="C546" s="11"/>
      <c r="D546" s="315"/>
      <c r="E546" s="315"/>
      <c r="F546" s="11"/>
      <c r="G546" s="11"/>
      <c r="H546" s="11"/>
    </row>
    <row r="547" spans="3:8" ht="12.5">
      <c r="C547" s="11"/>
      <c r="D547" s="315"/>
      <c r="E547" s="315"/>
      <c r="F547" s="11"/>
      <c r="G547" s="11"/>
      <c r="H547" s="11"/>
    </row>
    <row r="548" spans="3:8" ht="12.5">
      <c r="C548" s="11"/>
      <c r="D548" s="315"/>
      <c r="E548" s="315"/>
      <c r="F548" s="11"/>
      <c r="G548" s="11"/>
      <c r="H548" s="11"/>
    </row>
    <row r="549" spans="3:8" ht="12.5">
      <c r="C549" s="11"/>
      <c r="D549" s="315"/>
      <c r="E549" s="315"/>
      <c r="F549" s="11"/>
      <c r="G549" s="11"/>
      <c r="H549" s="11"/>
    </row>
    <row r="550" spans="3:8" ht="12.5">
      <c r="C550" s="11"/>
      <c r="D550" s="315"/>
      <c r="E550" s="315"/>
      <c r="F550" s="11"/>
      <c r="G550" s="11"/>
      <c r="H550" s="11"/>
    </row>
    <row r="551" spans="3:8" ht="12.5">
      <c r="C551" s="11"/>
      <c r="D551" s="315"/>
      <c r="E551" s="315"/>
      <c r="F551" s="11"/>
      <c r="G551" s="11"/>
      <c r="H551" s="11"/>
    </row>
    <row r="552" spans="3:8" ht="12.5">
      <c r="C552" s="11"/>
      <c r="D552" s="315"/>
      <c r="E552" s="315"/>
      <c r="F552" s="11"/>
      <c r="G552" s="11"/>
      <c r="H552" s="11"/>
    </row>
    <row r="553" spans="3:8" ht="12.5">
      <c r="C553" s="11"/>
      <c r="D553" s="315"/>
      <c r="E553" s="315"/>
      <c r="F553" s="11"/>
      <c r="G553" s="11"/>
      <c r="H553" s="11"/>
    </row>
    <row r="554" spans="3:8" ht="12.5">
      <c r="C554" s="11"/>
      <c r="D554" s="315"/>
      <c r="E554" s="315"/>
      <c r="F554" s="11"/>
      <c r="G554" s="11"/>
      <c r="H554" s="11"/>
    </row>
    <row r="555" spans="3:8" ht="12.5">
      <c r="C555" s="11"/>
      <c r="D555" s="315"/>
      <c r="E555" s="315"/>
      <c r="F555" s="11"/>
      <c r="G555" s="11"/>
      <c r="H555" s="11"/>
    </row>
    <row r="556" spans="3:8" ht="12.5">
      <c r="C556" s="11"/>
      <c r="D556" s="315"/>
      <c r="E556" s="315"/>
      <c r="F556" s="11"/>
      <c r="G556" s="11"/>
      <c r="H556" s="11"/>
    </row>
    <row r="557" spans="3:8" ht="12.5">
      <c r="C557" s="11"/>
      <c r="D557" s="315"/>
      <c r="E557" s="315"/>
      <c r="F557" s="11"/>
      <c r="G557" s="11"/>
      <c r="H557" s="11"/>
    </row>
    <row r="558" spans="3:8" ht="12.5">
      <c r="C558" s="11"/>
      <c r="D558" s="315"/>
      <c r="E558" s="315"/>
      <c r="F558" s="11"/>
      <c r="G558" s="11"/>
      <c r="H558" s="11"/>
    </row>
    <row r="559" spans="3:8" ht="12.5">
      <c r="C559" s="11"/>
      <c r="D559" s="315"/>
      <c r="E559" s="315"/>
      <c r="F559" s="11"/>
      <c r="G559" s="11"/>
      <c r="H559" s="11"/>
    </row>
    <row r="560" spans="3:8" ht="12.5">
      <c r="C560" s="11"/>
      <c r="D560" s="315"/>
      <c r="E560" s="315"/>
      <c r="F560" s="11"/>
      <c r="G560" s="11"/>
      <c r="H560" s="11"/>
    </row>
    <row r="561" spans="3:8" ht="12.5">
      <c r="C561" s="11"/>
      <c r="D561" s="315"/>
      <c r="E561" s="315"/>
      <c r="F561" s="11"/>
      <c r="G561" s="11"/>
      <c r="H561" s="11"/>
    </row>
    <row r="562" spans="3:8" ht="12.5">
      <c r="C562" s="11"/>
      <c r="D562" s="315"/>
      <c r="E562" s="315"/>
      <c r="F562" s="11"/>
      <c r="G562" s="11"/>
      <c r="H562" s="11"/>
    </row>
    <row r="563" spans="3:8" ht="12.5">
      <c r="C563" s="11"/>
      <c r="D563" s="315"/>
      <c r="E563" s="315"/>
      <c r="F563" s="11"/>
      <c r="G563" s="11"/>
      <c r="H563" s="11"/>
    </row>
    <row r="564" spans="3:8" ht="12.5">
      <c r="C564" s="11"/>
      <c r="D564" s="315"/>
      <c r="E564" s="315"/>
      <c r="F564" s="11"/>
      <c r="G564" s="11"/>
      <c r="H564" s="11"/>
    </row>
    <row r="565" spans="3:8" ht="12.5">
      <c r="C565" s="11"/>
      <c r="D565" s="315"/>
      <c r="E565" s="315"/>
      <c r="F565" s="11"/>
      <c r="G565" s="11"/>
      <c r="H565" s="11"/>
    </row>
    <row r="566" spans="3:8" ht="12.5">
      <c r="C566" s="11"/>
      <c r="D566" s="315"/>
      <c r="E566" s="315"/>
      <c r="F566" s="11"/>
      <c r="G566" s="11"/>
      <c r="H566" s="11"/>
    </row>
    <row r="567" spans="3:8" ht="12.5">
      <c r="C567" s="11"/>
      <c r="D567" s="315"/>
      <c r="E567" s="315"/>
      <c r="F567" s="11"/>
      <c r="G567" s="11"/>
      <c r="H567" s="11"/>
    </row>
    <row r="568" spans="3:8" ht="12.5">
      <c r="C568" s="11"/>
      <c r="D568" s="315"/>
      <c r="E568" s="315"/>
      <c r="F568" s="11"/>
      <c r="G568" s="11"/>
      <c r="H568" s="11"/>
    </row>
    <row r="569" spans="3:8" ht="12.5">
      <c r="C569" s="11"/>
      <c r="D569" s="315"/>
      <c r="E569" s="315"/>
      <c r="F569" s="11"/>
      <c r="G569" s="11"/>
      <c r="H569" s="11"/>
    </row>
    <row r="570" spans="3:8" ht="12.5">
      <c r="C570" s="11"/>
      <c r="D570" s="315"/>
      <c r="E570" s="315"/>
      <c r="F570" s="11"/>
      <c r="G570" s="11"/>
      <c r="H570" s="11"/>
    </row>
    <row r="571" spans="3:8" ht="12.5">
      <c r="C571" s="11"/>
      <c r="D571" s="315"/>
      <c r="E571" s="315"/>
      <c r="F571" s="11"/>
      <c r="G571" s="11"/>
      <c r="H571" s="11"/>
    </row>
    <row r="572" spans="3:8" ht="12.5">
      <c r="C572" s="11"/>
      <c r="D572" s="315"/>
      <c r="E572" s="315"/>
      <c r="F572" s="11"/>
      <c r="G572" s="11"/>
      <c r="H572" s="11"/>
    </row>
    <row r="573" spans="3:8" ht="12.5">
      <c r="C573" s="11"/>
      <c r="D573" s="315"/>
      <c r="E573" s="315"/>
      <c r="F573" s="11"/>
      <c r="G573" s="11"/>
      <c r="H573" s="11"/>
    </row>
    <row r="574" spans="3:8" ht="12.5">
      <c r="C574" s="11"/>
      <c r="D574" s="315"/>
      <c r="E574" s="315"/>
      <c r="F574" s="11"/>
      <c r="G574" s="11"/>
      <c r="H574" s="11"/>
    </row>
    <row r="575" spans="3:8" ht="12.5">
      <c r="C575" s="11"/>
      <c r="D575" s="315"/>
      <c r="E575" s="315"/>
      <c r="F575" s="11"/>
      <c r="G575" s="11"/>
      <c r="H575" s="11"/>
    </row>
    <row r="576" spans="3:8" ht="12.5">
      <c r="C576" s="11"/>
      <c r="D576" s="315"/>
      <c r="E576" s="315"/>
      <c r="F576" s="11"/>
      <c r="G576" s="11"/>
      <c r="H576" s="11"/>
    </row>
    <row r="577" spans="3:8" ht="12.5">
      <c r="C577" s="11"/>
      <c r="D577" s="315"/>
      <c r="E577" s="315"/>
      <c r="F577" s="11"/>
      <c r="G577" s="11"/>
      <c r="H577" s="11"/>
    </row>
    <row r="578" spans="3:8" ht="12.5">
      <c r="C578" s="11"/>
      <c r="D578" s="315"/>
      <c r="E578" s="315"/>
      <c r="F578" s="11"/>
      <c r="G578" s="11"/>
      <c r="H578" s="11"/>
    </row>
    <row r="579" spans="3:8" ht="12.5">
      <c r="C579" s="11"/>
      <c r="D579" s="315"/>
      <c r="E579" s="315"/>
      <c r="F579" s="11"/>
      <c r="G579" s="11"/>
      <c r="H579" s="11"/>
    </row>
    <row r="580" spans="3:8" ht="12.5">
      <c r="C580" s="11"/>
      <c r="D580" s="315"/>
      <c r="E580" s="315"/>
      <c r="F580" s="11"/>
      <c r="G580" s="11"/>
      <c r="H580" s="11"/>
    </row>
    <row r="581" spans="3:8" ht="12.5">
      <c r="C581" s="11"/>
      <c r="D581" s="315"/>
      <c r="E581" s="315"/>
      <c r="F581" s="11"/>
      <c r="G581" s="11"/>
      <c r="H581" s="11"/>
    </row>
    <row r="582" spans="3:8" ht="12.5">
      <c r="C582" s="11"/>
      <c r="D582" s="315"/>
      <c r="E582" s="315"/>
      <c r="F582" s="11"/>
      <c r="G582" s="11"/>
      <c r="H582" s="11"/>
    </row>
    <row r="583" spans="3:8" ht="12.5">
      <c r="C583" s="11"/>
      <c r="D583" s="315"/>
      <c r="E583" s="315"/>
      <c r="F583" s="11"/>
      <c r="G583" s="11"/>
      <c r="H583" s="11"/>
    </row>
    <row r="584" spans="3:8" ht="12.5">
      <c r="C584" s="11"/>
      <c r="D584" s="315"/>
      <c r="E584" s="315"/>
      <c r="F584" s="11"/>
      <c r="G584" s="11"/>
      <c r="H584" s="11"/>
    </row>
    <row r="585" spans="3:8" ht="12.5">
      <c r="C585" s="11"/>
      <c r="D585" s="315"/>
      <c r="E585" s="315"/>
      <c r="F585" s="11"/>
      <c r="G585" s="11"/>
      <c r="H585" s="11"/>
    </row>
    <row r="586" spans="3:8" ht="12.5">
      <c r="C586" s="11"/>
      <c r="D586" s="315"/>
      <c r="E586" s="315"/>
      <c r="F586" s="11"/>
      <c r="G586" s="11"/>
      <c r="H586" s="11"/>
    </row>
    <row r="587" spans="3:8" ht="12.5">
      <c r="C587" s="11"/>
      <c r="D587" s="315"/>
      <c r="E587" s="315"/>
      <c r="F587" s="11"/>
      <c r="G587" s="11"/>
      <c r="H587" s="11"/>
    </row>
    <row r="588" spans="3:8" ht="12.5">
      <c r="C588" s="11"/>
      <c r="D588" s="315"/>
      <c r="E588" s="315"/>
      <c r="F588" s="11"/>
      <c r="G588" s="11"/>
      <c r="H588" s="11"/>
    </row>
    <row r="589" spans="3:8" ht="12.5">
      <c r="C589" s="11"/>
      <c r="D589" s="315"/>
      <c r="E589" s="315"/>
      <c r="F589" s="11"/>
      <c r="G589" s="11"/>
      <c r="H589" s="11"/>
    </row>
    <row r="590" spans="3:8" ht="12.5">
      <c r="C590" s="11"/>
      <c r="D590" s="315"/>
      <c r="E590" s="315"/>
      <c r="F590" s="11"/>
      <c r="G590" s="11"/>
      <c r="H590" s="11"/>
    </row>
    <row r="591" spans="3:8" ht="12.5">
      <c r="C591" s="11"/>
      <c r="D591" s="315"/>
      <c r="E591" s="315"/>
      <c r="F591" s="11"/>
      <c r="G591" s="11"/>
      <c r="H591" s="11"/>
    </row>
    <row r="592" spans="3:8" ht="12.5">
      <c r="C592" s="11"/>
      <c r="D592" s="315"/>
      <c r="E592" s="315"/>
      <c r="F592" s="11"/>
      <c r="G592" s="11"/>
      <c r="H592" s="11"/>
    </row>
    <row r="593" spans="3:8" ht="12.5">
      <c r="C593" s="11"/>
      <c r="D593" s="315"/>
      <c r="E593" s="315"/>
      <c r="F593" s="11"/>
      <c r="G593" s="11"/>
      <c r="H593" s="11"/>
    </row>
    <row r="594" spans="3:8" ht="12.5">
      <c r="C594" s="11"/>
      <c r="D594" s="315"/>
      <c r="E594" s="315"/>
      <c r="F594" s="11"/>
      <c r="G594" s="11"/>
      <c r="H594" s="11"/>
    </row>
    <row r="595" spans="3:8" ht="12.5">
      <c r="C595" s="11"/>
      <c r="D595" s="315"/>
      <c r="E595" s="315"/>
      <c r="F595" s="11"/>
      <c r="G595" s="11"/>
      <c r="H595" s="11"/>
    </row>
    <row r="596" spans="3:8" ht="12.5">
      <c r="C596" s="11"/>
      <c r="D596" s="315"/>
      <c r="E596" s="315"/>
      <c r="F596" s="11"/>
      <c r="G596" s="11"/>
      <c r="H596" s="11"/>
    </row>
    <row r="597" spans="3:8" ht="12.5">
      <c r="C597" s="11"/>
      <c r="D597" s="315"/>
      <c r="E597" s="315"/>
      <c r="F597" s="11"/>
      <c r="G597" s="11"/>
      <c r="H597" s="11"/>
    </row>
    <row r="598" spans="3:8" ht="12.5">
      <c r="C598" s="11"/>
      <c r="D598" s="315"/>
      <c r="E598" s="315"/>
      <c r="F598" s="11"/>
      <c r="G598" s="11"/>
      <c r="H598" s="11"/>
    </row>
    <row r="599" spans="3:8" ht="12.5">
      <c r="C599" s="11"/>
      <c r="D599" s="315"/>
      <c r="E599" s="315"/>
      <c r="F599" s="11"/>
      <c r="G599" s="11"/>
      <c r="H599" s="11"/>
    </row>
    <row r="600" spans="3:8" ht="12.5">
      <c r="C600" s="11"/>
      <c r="D600" s="315"/>
      <c r="E600" s="315"/>
      <c r="F600" s="11"/>
      <c r="G600" s="11"/>
      <c r="H600" s="11"/>
    </row>
    <row r="601" spans="3:8" ht="12.5">
      <c r="C601" s="11"/>
      <c r="D601" s="315"/>
      <c r="E601" s="315"/>
      <c r="F601" s="11"/>
      <c r="G601" s="11"/>
      <c r="H601" s="11"/>
    </row>
    <row r="602" spans="3:8" ht="12.5">
      <c r="C602" s="11"/>
      <c r="D602" s="315"/>
      <c r="E602" s="315"/>
      <c r="F602" s="11"/>
      <c r="G602" s="11"/>
      <c r="H602" s="11"/>
    </row>
    <row r="603" spans="3:8" ht="12.5">
      <c r="C603" s="11"/>
      <c r="D603" s="315"/>
      <c r="E603" s="315"/>
      <c r="F603" s="11"/>
      <c r="G603" s="11"/>
      <c r="H603" s="11"/>
    </row>
    <row r="604" spans="3:8" ht="12.5">
      <c r="C604" s="11"/>
      <c r="D604" s="315"/>
      <c r="E604" s="315"/>
      <c r="F604" s="11"/>
      <c r="G604" s="11"/>
      <c r="H604" s="11"/>
    </row>
    <row r="605" spans="3:8" ht="12.5">
      <c r="C605" s="11"/>
      <c r="D605" s="315"/>
      <c r="E605" s="315"/>
      <c r="F605" s="11"/>
      <c r="G605" s="11"/>
      <c r="H605" s="11"/>
    </row>
    <row r="606" spans="3:8" ht="12.5">
      <c r="C606" s="11"/>
      <c r="D606" s="315"/>
      <c r="E606" s="315"/>
      <c r="F606" s="11"/>
      <c r="G606" s="11"/>
      <c r="H606" s="11"/>
    </row>
    <row r="607" spans="3:8" ht="12.5">
      <c r="C607" s="11"/>
      <c r="D607" s="315"/>
      <c r="E607" s="315"/>
      <c r="F607" s="11"/>
      <c r="G607" s="11"/>
      <c r="H607" s="11"/>
    </row>
    <row r="608" spans="3:8" ht="12.5">
      <c r="C608" s="11"/>
      <c r="D608" s="315"/>
      <c r="E608" s="315"/>
      <c r="F608" s="11"/>
      <c r="G608" s="11"/>
      <c r="H608" s="11"/>
    </row>
    <row r="609" spans="3:8" ht="12.5">
      <c r="C609" s="11"/>
      <c r="D609" s="315"/>
      <c r="E609" s="315"/>
      <c r="F609" s="11"/>
      <c r="G609" s="11"/>
      <c r="H609" s="11"/>
    </row>
    <row r="610" spans="3:8" ht="12.5">
      <c r="C610" s="11"/>
      <c r="D610" s="315"/>
      <c r="E610" s="315"/>
      <c r="F610" s="11"/>
      <c r="G610" s="11"/>
      <c r="H610" s="11"/>
    </row>
    <row r="611" spans="3:8" ht="12.5">
      <c r="C611" s="11"/>
      <c r="D611" s="315"/>
      <c r="E611" s="315"/>
      <c r="F611" s="11"/>
      <c r="G611" s="11"/>
      <c r="H611" s="11"/>
    </row>
    <row r="612" spans="3:8" ht="12.5">
      <c r="C612" s="11"/>
      <c r="D612" s="315"/>
      <c r="E612" s="315"/>
      <c r="F612" s="11"/>
      <c r="G612" s="11"/>
      <c r="H612" s="11"/>
    </row>
    <row r="613" spans="3:8" ht="12.5">
      <c r="C613" s="11"/>
      <c r="D613" s="315"/>
      <c r="E613" s="315"/>
      <c r="F613" s="11"/>
      <c r="G613" s="11"/>
      <c r="H613" s="11"/>
    </row>
    <row r="614" spans="3:8" ht="12.5">
      <c r="C614" s="11"/>
      <c r="D614" s="315"/>
      <c r="E614" s="315"/>
      <c r="F614" s="11"/>
      <c r="G614" s="11"/>
      <c r="H614" s="11"/>
    </row>
    <row r="615" spans="3:8" ht="12.5">
      <c r="C615" s="11"/>
      <c r="D615" s="315"/>
      <c r="E615" s="315"/>
      <c r="F615" s="11"/>
      <c r="G615" s="11"/>
      <c r="H615" s="11"/>
    </row>
    <row r="616" spans="3:8" ht="12.5">
      <c r="C616" s="11"/>
      <c r="D616" s="315"/>
      <c r="E616" s="315"/>
      <c r="F616" s="11"/>
      <c r="G616" s="11"/>
      <c r="H616" s="11"/>
    </row>
    <row r="617" spans="3:8" ht="12.5">
      <c r="C617" s="11"/>
      <c r="D617" s="315"/>
      <c r="E617" s="315"/>
      <c r="F617" s="11"/>
      <c r="G617" s="11"/>
      <c r="H617" s="11"/>
    </row>
    <row r="618" spans="3:8" ht="12.5">
      <c r="C618" s="11"/>
      <c r="D618" s="315"/>
      <c r="E618" s="315"/>
      <c r="F618" s="11"/>
      <c r="G618" s="11"/>
      <c r="H618" s="11"/>
    </row>
    <row r="619" spans="3:8" ht="12.5">
      <c r="C619" s="11"/>
      <c r="D619" s="315"/>
      <c r="E619" s="315"/>
      <c r="F619" s="11"/>
      <c r="G619" s="11"/>
      <c r="H619" s="11"/>
    </row>
    <row r="620" spans="3:8" ht="12.5">
      <c r="C620" s="11"/>
      <c r="D620" s="315"/>
      <c r="E620" s="315"/>
      <c r="F620" s="11"/>
      <c r="G620" s="11"/>
      <c r="H620" s="11"/>
    </row>
    <row r="621" spans="3:8" ht="12.5">
      <c r="C621" s="11"/>
      <c r="D621" s="315"/>
      <c r="E621" s="315"/>
      <c r="F621" s="11"/>
      <c r="G621" s="11"/>
      <c r="H621" s="11"/>
    </row>
    <row r="622" spans="3:8" ht="12.5">
      <c r="C622" s="11"/>
      <c r="D622" s="315"/>
      <c r="E622" s="315"/>
      <c r="F622" s="11"/>
      <c r="G622" s="11"/>
      <c r="H622" s="11"/>
    </row>
    <row r="623" spans="3:8" ht="12.5">
      <c r="C623" s="11"/>
      <c r="D623" s="315"/>
      <c r="E623" s="315"/>
      <c r="F623" s="11"/>
      <c r="G623" s="11"/>
      <c r="H623" s="11"/>
    </row>
    <row r="624" spans="3:8" ht="12.5">
      <c r="C624" s="11"/>
      <c r="D624" s="315"/>
      <c r="E624" s="315"/>
      <c r="F624" s="11"/>
      <c r="G624" s="11"/>
      <c r="H624" s="11"/>
    </row>
    <row r="625" spans="3:8" ht="12.5">
      <c r="C625" s="11"/>
      <c r="D625" s="315"/>
      <c r="E625" s="315"/>
      <c r="F625" s="11"/>
      <c r="G625" s="11"/>
      <c r="H625" s="11"/>
    </row>
    <row r="626" spans="3:8" ht="12.5">
      <c r="C626" s="11"/>
      <c r="D626" s="315"/>
      <c r="E626" s="315"/>
      <c r="F626" s="11"/>
      <c r="G626" s="11"/>
      <c r="H626" s="11"/>
    </row>
    <row r="627" spans="3:8" ht="12.5">
      <c r="C627" s="11"/>
      <c r="D627" s="315"/>
      <c r="E627" s="315"/>
      <c r="F627" s="11"/>
      <c r="G627" s="11"/>
      <c r="H627" s="11"/>
    </row>
    <row r="628" spans="3:8" ht="12.5">
      <c r="C628" s="11"/>
      <c r="D628" s="315"/>
      <c r="E628" s="315"/>
      <c r="F628" s="11"/>
      <c r="G628" s="11"/>
      <c r="H628" s="11"/>
    </row>
    <row r="629" spans="3:8" ht="12.5">
      <c r="C629" s="11"/>
      <c r="D629" s="315"/>
      <c r="E629" s="315"/>
      <c r="F629" s="11"/>
      <c r="G629" s="11"/>
      <c r="H629" s="11"/>
    </row>
    <row r="630" spans="3:8" ht="12.5">
      <c r="C630" s="11"/>
      <c r="D630" s="315"/>
      <c r="E630" s="315"/>
      <c r="F630" s="11"/>
      <c r="G630" s="11"/>
      <c r="H630" s="11"/>
    </row>
    <row r="631" spans="3:8" ht="12.5">
      <c r="C631" s="11"/>
      <c r="D631" s="315"/>
      <c r="E631" s="315"/>
      <c r="F631" s="11"/>
      <c r="G631" s="11"/>
      <c r="H631" s="11"/>
    </row>
    <row r="632" spans="3:8" ht="12.5">
      <c r="C632" s="11"/>
      <c r="D632" s="315"/>
      <c r="E632" s="315"/>
      <c r="F632" s="11"/>
      <c r="G632" s="11"/>
      <c r="H632" s="11"/>
    </row>
    <row r="633" spans="3:8" ht="12.5">
      <c r="C633" s="11"/>
      <c r="D633" s="315"/>
      <c r="E633" s="315"/>
      <c r="F633" s="11"/>
      <c r="G633" s="11"/>
      <c r="H633" s="11"/>
    </row>
    <row r="634" spans="3:8" ht="12.5">
      <c r="C634" s="11"/>
      <c r="D634" s="315"/>
      <c r="E634" s="315"/>
      <c r="F634" s="11"/>
      <c r="G634" s="11"/>
      <c r="H634" s="11"/>
    </row>
    <row r="635" spans="3:8" ht="12.5">
      <c r="C635" s="11"/>
      <c r="D635" s="315"/>
      <c r="E635" s="315"/>
      <c r="F635" s="11"/>
      <c r="G635" s="11"/>
      <c r="H635" s="11"/>
    </row>
    <row r="636" spans="3:8" ht="12.5">
      <c r="C636" s="11"/>
      <c r="D636" s="315"/>
      <c r="E636" s="315"/>
      <c r="F636" s="11"/>
      <c r="G636" s="11"/>
      <c r="H636" s="11"/>
    </row>
    <row r="637" spans="3:8" ht="12.5">
      <c r="C637" s="11"/>
      <c r="D637" s="315"/>
      <c r="E637" s="315"/>
      <c r="F637" s="11"/>
      <c r="G637" s="11"/>
      <c r="H637" s="11"/>
    </row>
    <row r="638" spans="3:8" ht="12.5">
      <c r="C638" s="11"/>
      <c r="D638" s="315"/>
      <c r="E638" s="315"/>
      <c r="F638" s="11"/>
      <c r="G638" s="11"/>
      <c r="H638" s="11"/>
    </row>
    <row r="639" spans="3:8" ht="12.5">
      <c r="C639" s="11"/>
      <c r="D639" s="315"/>
      <c r="E639" s="315"/>
      <c r="F639" s="11"/>
      <c r="G639" s="11"/>
      <c r="H639" s="11"/>
    </row>
    <row r="640" spans="3:8" ht="12.5">
      <c r="C640" s="11"/>
      <c r="D640" s="315"/>
      <c r="E640" s="315"/>
      <c r="F640" s="11"/>
      <c r="G640" s="11"/>
      <c r="H640" s="11"/>
    </row>
    <row r="641" spans="3:8" ht="12.5">
      <c r="C641" s="11"/>
      <c r="D641" s="315"/>
      <c r="E641" s="315"/>
      <c r="F641" s="11"/>
      <c r="G641" s="11"/>
      <c r="H641" s="11"/>
    </row>
    <row r="642" spans="3:8" ht="12.5">
      <c r="C642" s="11"/>
      <c r="D642" s="315"/>
      <c r="E642" s="315"/>
      <c r="F642" s="11"/>
      <c r="G642" s="11"/>
      <c r="H642" s="11"/>
    </row>
    <row r="643" spans="3:8" ht="12.5">
      <c r="C643" s="11"/>
      <c r="D643" s="315"/>
      <c r="E643" s="315"/>
      <c r="F643" s="11"/>
      <c r="G643" s="11"/>
      <c r="H643" s="11"/>
    </row>
    <row r="644" spans="3:8" ht="12.5">
      <c r="C644" s="11"/>
      <c r="D644" s="315"/>
      <c r="E644" s="315"/>
      <c r="F644" s="11"/>
      <c r="G644" s="11"/>
      <c r="H644" s="11"/>
    </row>
    <row r="645" spans="3:8" ht="12.5">
      <c r="C645" s="11"/>
      <c r="D645" s="315"/>
      <c r="E645" s="315"/>
      <c r="F645" s="11"/>
      <c r="G645" s="11"/>
      <c r="H645" s="11"/>
    </row>
    <row r="646" spans="3:8" ht="12.5">
      <c r="C646" s="11"/>
      <c r="D646" s="315"/>
      <c r="E646" s="315"/>
      <c r="F646" s="11"/>
      <c r="G646" s="11"/>
      <c r="H646" s="11"/>
    </row>
    <row r="647" spans="3:8" ht="12.5">
      <c r="C647" s="11"/>
      <c r="D647" s="315"/>
      <c r="E647" s="315"/>
      <c r="F647" s="11"/>
      <c r="G647" s="11"/>
      <c r="H647" s="11"/>
    </row>
    <row r="648" spans="3:8" ht="12.5">
      <c r="C648" s="11"/>
      <c r="D648" s="315"/>
      <c r="E648" s="315"/>
      <c r="F648" s="11"/>
      <c r="G648" s="11"/>
      <c r="H648" s="11"/>
    </row>
    <row r="649" spans="3:8" ht="12.5">
      <c r="C649" s="11"/>
      <c r="D649" s="315"/>
      <c r="E649" s="315"/>
      <c r="F649" s="11"/>
      <c r="G649" s="11"/>
      <c r="H649" s="11"/>
    </row>
    <row r="650" spans="3:8" ht="12.5">
      <c r="C650" s="11"/>
      <c r="D650" s="315"/>
      <c r="E650" s="315"/>
      <c r="F650" s="11"/>
      <c r="G650" s="11"/>
      <c r="H650" s="11"/>
    </row>
    <row r="651" spans="3:8" ht="12.5">
      <c r="C651" s="11"/>
      <c r="D651" s="315"/>
      <c r="E651" s="315"/>
      <c r="F651" s="11"/>
      <c r="G651" s="11"/>
      <c r="H651" s="11"/>
    </row>
    <row r="652" spans="3:8" ht="12.5">
      <c r="C652" s="11"/>
      <c r="D652" s="315"/>
      <c r="E652" s="315"/>
      <c r="F652" s="11"/>
      <c r="G652" s="11"/>
      <c r="H652" s="11"/>
    </row>
    <row r="653" spans="3:8" ht="12.5">
      <c r="C653" s="11"/>
      <c r="D653" s="315"/>
      <c r="E653" s="315"/>
      <c r="F653" s="11"/>
      <c r="G653" s="11"/>
      <c r="H653" s="11"/>
    </row>
    <row r="654" spans="3:8" ht="12.5">
      <c r="C654" s="11"/>
      <c r="D654" s="315"/>
      <c r="E654" s="315"/>
      <c r="F654" s="11"/>
      <c r="G654" s="11"/>
      <c r="H654" s="11"/>
    </row>
    <row r="655" spans="3:8" ht="12.5">
      <c r="C655" s="11"/>
      <c r="D655" s="315"/>
      <c r="E655" s="315"/>
      <c r="F655" s="11"/>
      <c r="G655" s="11"/>
      <c r="H655" s="11"/>
    </row>
    <row r="656" spans="3:8" ht="12.5">
      <c r="C656" s="11"/>
      <c r="D656" s="315"/>
      <c r="E656" s="315"/>
      <c r="F656" s="11"/>
      <c r="G656" s="11"/>
      <c r="H656" s="11"/>
    </row>
    <row r="657" spans="3:8" ht="12.5">
      <c r="C657" s="11"/>
      <c r="D657" s="315"/>
      <c r="E657" s="315"/>
      <c r="F657" s="11"/>
      <c r="G657" s="11"/>
      <c r="H657" s="11"/>
    </row>
    <row r="658" spans="3:8" ht="12.5">
      <c r="C658" s="11"/>
      <c r="D658" s="315"/>
      <c r="E658" s="315"/>
      <c r="F658" s="11"/>
      <c r="G658" s="11"/>
      <c r="H658" s="11"/>
    </row>
    <row r="659" spans="3:8" ht="12.5">
      <c r="C659" s="11"/>
      <c r="D659" s="315"/>
      <c r="E659" s="315"/>
      <c r="F659" s="11"/>
      <c r="G659" s="11"/>
      <c r="H659" s="11"/>
    </row>
    <row r="660" spans="3:8" ht="12.5">
      <c r="C660" s="11"/>
      <c r="D660" s="315"/>
      <c r="E660" s="315"/>
      <c r="F660" s="11"/>
      <c r="G660" s="11"/>
      <c r="H660" s="11"/>
    </row>
    <row r="661" spans="3:8" ht="12.5">
      <c r="C661" s="11"/>
      <c r="D661" s="315"/>
      <c r="E661" s="315"/>
      <c r="F661" s="11"/>
      <c r="G661" s="11"/>
      <c r="H661" s="11"/>
    </row>
    <row r="662" spans="3:8" ht="12.5">
      <c r="C662" s="11"/>
      <c r="D662" s="315"/>
      <c r="E662" s="315"/>
      <c r="F662" s="11"/>
      <c r="G662" s="11"/>
      <c r="H662" s="11"/>
    </row>
    <row r="663" spans="3:8" ht="12.5">
      <c r="C663" s="11"/>
      <c r="D663" s="315"/>
      <c r="E663" s="315"/>
      <c r="F663" s="11"/>
      <c r="G663" s="11"/>
      <c r="H663" s="11"/>
    </row>
    <row r="664" spans="3:8" ht="12.5">
      <c r="C664" s="11"/>
      <c r="D664" s="315"/>
      <c r="E664" s="315"/>
      <c r="F664" s="11"/>
      <c r="G664" s="11"/>
      <c r="H664" s="11"/>
    </row>
    <row r="665" spans="3:8" ht="12.5">
      <c r="C665" s="11"/>
      <c r="D665" s="315"/>
      <c r="E665" s="315"/>
      <c r="F665" s="11"/>
      <c r="G665" s="11"/>
      <c r="H665" s="11"/>
    </row>
    <row r="666" spans="3:8" ht="12.5">
      <c r="C666" s="11"/>
      <c r="D666" s="315"/>
      <c r="E666" s="315"/>
      <c r="F666" s="11"/>
      <c r="G666" s="11"/>
      <c r="H666" s="11"/>
    </row>
    <row r="667" spans="3:8" ht="12.5">
      <c r="C667" s="11"/>
      <c r="D667" s="315"/>
      <c r="E667" s="315"/>
      <c r="F667" s="11"/>
      <c r="G667" s="11"/>
      <c r="H667" s="11"/>
    </row>
    <row r="668" spans="3:8" ht="12.5">
      <c r="C668" s="11"/>
      <c r="D668" s="315"/>
      <c r="E668" s="315"/>
      <c r="F668" s="11"/>
      <c r="G668" s="11"/>
      <c r="H668" s="11"/>
    </row>
    <row r="669" spans="3:8" ht="12.5">
      <c r="C669" s="11"/>
      <c r="D669" s="315"/>
      <c r="E669" s="315"/>
      <c r="F669" s="11"/>
      <c r="G669" s="11"/>
      <c r="H669" s="11"/>
    </row>
    <row r="670" spans="3:8" ht="12.5">
      <c r="C670" s="11"/>
      <c r="D670" s="315"/>
      <c r="E670" s="315"/>
      <c r="F670" s="11"/>
      <c r="G670" s="11"/>
      <c r="H670" s="11"/>
    </row>
    <row r="671" spans="3:8" ht="12.5">
      <c r="C671" s="11"/>
      <c r="D671" s="315"/>
      <c r="E671" s="315"/>
      <c r="F671" s="11"/>
      <c r="G671" s="11"/>
      <c r="H671" s="11"/>
    </row>
    <row r="672" spans="3:8" ht="12.5">
      <c r="C672" s="11"/>
      <c r="D672" s="315"/>
      <c r="E672" s="315"/>
      <c r="F672" s="11"/>
      <c r="G672" s="11"/>
      <c r="H672" s="11"/>
    </row>
    <row r="673" spans="3:8" ht="12.5">
      <c r="C673" s="11"/>
      <c r="D673" s="315"/>
      <c r="E673" s="315"/>
      <c r="F673" s="11"/>
      <c r="G673" s="11"/>
      <c r="H673" s="11"/>
    </row>
    <row r="674" spans="3:8" ht="12.5">
      <c r="C674" s="11"/>
      <c r="D674" s="315"/>
      <c r="E674" s="315"/>
      <c r="F674" s="11"/>
      <c r="G674" s="11"/>
      <c r="H674" s="11"/>
    </row>
    <row r="675" spans="3:8" ht="12.5">
      <c r="C675" s="11"/>
      <c r="D675" s="315"/>
      <c r="E675" s="315"/>
      <c r="F675" s="11"/>
      <c r="G675" s="11"/>
      <c r="H675" s="11"/>
    </row>
    <row r="676" spans="3:8" ht="12.5">
      <c r="C676" s="11"/>
      <c r="D676" s="315"/>
      <c r="E676" s="315"/>
      <c r="F676" s="11"/>
      <c r="G676" s="11"/>
      <c r="H676" s="11"/>
    </row>
    <row r="677" spans="3:8" ht="12.5">
      <c r="C677" s="11"/>
      <c r="D677" s="315"/>
      <c r="E677" s="315"/>
      <c r="F677" s="11"/>
      <c r="G677" s="11"/>
      <c r="H677" s="11"/>
    </row>
    <row r="678" spans="3:8" ht="12.5">
      <c r="C678" s="11"/>
      <c r="D678" s="315"/>
      <c r="E678" s="315"/>
      <c r="F678" s="11"/>
      <c r="G678" s="11"/>
      <c r="H678" s="11"/>
    </row>
    <row r="679" spans="3:8" ht="12.5">
      <c r="C679" s="11"/>
      <c r="D679" s="315"/>
      <c r="E679" s="315"/>
      <c r="F679" s="11"/>
      <c r="G679" s="11"/>
      <c r="H679" s="11"/>
    </row>
    <row r="680" spans="3:8" ht="12.5">
      <c r="C680" s="11"/>
      <c r="D680" s="315"/>
      <c r="E680" s="315"/>
      <c r="F680" s="11"/>
      <c r="G680" s="11"/>
      <c r="H680" s="11"/>
    </row>
    <row r="681" spans="3:8" ht="12.5">
      <c r="C681" s="11"/>
      <c r="D681" s="315"/>
      <c r="E681" s="315"/>
      <c r="F681" s="11"/>
      <c r="G681" s="11"/>
      <c r="H681" s="11"/>
    </row>
    <row r="682" spans="3:8" ht="12.5">
      <c r="C682" s="11"/>
      <c r="D682" s="315"/>
      <c r="E682" s="315"/>
      <c r="F682" s="11"/>
      <c r="G682" s="11"/>
      <c r="H682" s="11"/>
    </row>
    <row r="683" spans="3:8" ht="12.5">
      <c r="C683" s="11"/>
      <c r="D683" s="315"/>
      <c r="E683" s="315"/>
      <c r="F683" s="11"/>
      <c r="G683" s="11"/>
      <c r="H683" s="11"/>
    </row>
    <row r="684" spans="3:8" ht="12.5">
      <c r="C684" s="11"/>
      <c r="D684" s="315"/>
      <c r="E684" s="315"/>
      <c r="F684" s="11"/>
      <c r="G684" s="11"/>
      <c r="H684" s="11"/>
    </row>
    <row r="685" spans="3:8" ht="12.5">
      <c r="C685" s="11"/>
      <c r="D685" s="315"/>
      <c r="E685" s="315"/>
      <c r="F685" s="11"/>
      <c r="G685" s="11"/>
      <c r="H685" s="11"/>
    </row>
    <row r="686" spans="3:8" ht="12.5">
      <c r="C686" s="11"/>
      <c r="D686" s="315"/>
      <c r="E686" s="315"/>
      <c r="F686" s="11"/>
      <c r="G686" s="11"/>
      <c r="H686" s="11"/>
    </row>
    <row r="687" spans="3:8" ht="12.5">
      <c r="C687" s="11"/>
      <c r="D687" s="315"/>
      <c r="E687" s="315"/>
      <c r="F687" s="11"/>
      <c r="G687" s="11"/>
      <c r="H687" s="11"/>
    </row>
    <row r="688" spans="3:8" ht="12.5">
      <c r="C688" s="11"/>
      <c r="D688" s="315"/>
      <c r="E688" s="315"/>
      <c r="F688" s="11"/>
      <c r="G688" s="11"/>
      <c r="H688" s="11"/>
    </row>
    <row r="689" spans="3:8" ht="12.5">
      <c r="C689" s="11"/>
      <c r="D689" s="315"/>
      <c r="E689" s="315"/>
      <c r="F689" s="11"/>
      <c r="G689" s="11"/>
      <c r="H689" s="11"/>
    </row>
    <row r="690" spans="3:8" ht="12.5">
      <c r="C690" s="11"/>
      <c r="D690" s="315"/>
      <c r="E690" s="315"/>
      <c r="F690" s="11"/>
      <c r="G690" s="11"/>
      <c r="H690" s="11"/>
    </row>
    <row r="691" spans="3:8" ht="12.5">
      <c r="C691" s="11"/>
      <c r="D691" s="315"/>
      <c r="E691" s="315"/>
      <c r="F691" s="11"/>
      <c r="G691" s="11"/>
      <c r="H691" s="11"/>
    </row>
    <row r="692" spans="3:8" ht="12.5">
      <c r="C692" s="11"/>
      <c r="D692" s="315"/>
      <c r="E692" s="315"/>
      <c r="F692" s="11"/>
      <c r="G692" s="11"/>
      <c r="H692" s="11"/>
    </row>
    <row r="693" spans="3:8" ht="12.5">
      <c r="C693" s="11"/>
      <c r="D693" s="315"/>
      <c r="E693" s="315"/>
      <c r="F693" s="11"/>
      <c r="G693" s="11"/>
      <c r="H693" s="11"/>
    </row>
    <row r="694" spans="3:8" ht="12.5">
      <c r="C694" s="11"/>
      <c r="D694" s="315"/>
      <c r="E694" s="315"/>
      <c r="F694" s="11"/>
      <c r="G694" s="11"/>
      <c r="H694" s="11"/>
    </row>
    <row r="695" spans="3:8" ht="12.5">
      <c r="C695" s="11"/>
      <c r="D695" s="315"/>
      <c r="E695" s="315"/>
      <c r="F695" s="11"/>
      <c r="G695" s="11"/>
      <c r="H695" s="11"/>
    </row>
    <row r="696" spans="3:8" ht="12.5">
      <c r="C696" s="11"/>
      <c r="D696" s="315"/>
      <c r="E696" s="315"/>
      <c r="F696" s="11"/>
      <c r="G696" s="11"/>
      <c r="H696" s="11"/>
    </row>
    <row r="697" spans="3:8" ht="12.5">
      <c r="C697" s="11"/>
      <c r="D697" s="315"/>
      <c r="E697" s="315"/>
      <c r="F697" s="11"/>
      <c r="G697" s="11"/>
      <c r="H697" s="11"/>
    </row>
    <row r="698" spans="3:8" ht="12.5">
      <c r="C698" s="11"/>
      <c r="D698" s="315"/>
      <c r="E698" s="315"/>
      <c r="F698" s="11"/>
      <c r="G698" s="11"/>
      <c r="H698" s="11"/>
    </row>
    <row r="699" spans="3:8" ht="12.5">
      <c r="C699" s="11"/>
      <c r="D699" s="315"/>
      <c r="E699" s="315"/>
      <c r="F699" s="11"/>
      <c r="G699" s="11"/>
      <c r="H699" s="11"/>
    </row>
    <row r="700" spans="3:8" ht="12.5">
      <c r="C700" s="11"/>
      <c r="D700" s="315"/>
      <c r="E700" s="315"/>
      <c r="F700" s="11"/>
      <c r="G700" s="11"/>
      <c r="H700" s="11"/>
    </row>
    <row r="701" spans="3:8" ht="12.5">
      <c r="C701" s="11"/>
      <c r="D701" s="315"/>
      <c r="E701" s="315"/>
      <c r="F701" s="11"/>
      <c r="G701" s="11"/>
      <c r="H701" s="11"/>
    </row>
    <row r="702" spans="3:8" ht="12.5">
      <c r="C702" s="11"/>
      <c r="D702" s="315"/>
      <c r="E702" s="315"/>
      <c r="F702" s="11"/>
      <c r="G702" s="11"/>
      <c r="H702" s="11"/>
    </row>
    <row r="703" spans="3:8" ht="12.5">
      <c r="C703" s="11"/>
      <c r="D703" s="315"/>
      <c r="E703" s="315"/>
      <c r="F703" s="11"/>
      <c r="G703" s="11"/>
      <c r="H703" s="11"/>
    </row>
    <row r="704" spans="3:8" ht="12.5">
      <c r="C704" s="11"/>
      <c r="D704" s="315"/>
      <c r="E704" s="315"/>
      <c r="F704" s="11"/>
      <c r="G704" s="11"/>
      <c r="H704" s="11"/>
    </row>
    <row r="705" spans="3:8" ht="12.5">
      <c r="C705" s="11"/>
      <c r="D705" s="315"/>
      <c r="E705" s="315"/>
      <c r="F705" s="11"/>
      <c r="G705" s="11"/>
      <c r="H705" s="11"/>
    </row>
    <row r="706" spans="3:8" ht="12.5">
      <c r="C706" s="11"/>
      <c r="D706" s="315"/>
      <c r="E706" s="315"/>
      <c r="F706" s="11"/>
      <c r="G706" s="11"/>
      <c r="H706" s="11"/>
    </row>
    <row r="707" spans="3:8" ht="12.5">
      <c r="C707" s="11"/>
      <c r="D707" s="315"/>
      <c r="E707" s="315"/>
      <c r="F707" s="11"/>
      <c r="G707" s="11"/>
      <c r="H707" s="11"/>
    </row>
    <row r="708" spans="3:8" ht="12.5">
      <c r="C708" s="11"/>
      <c r="D708" s="315"/>
      <c r="E708" s="315"/>
      <c r="F708" s="11"/>
      <c r="G708" s="11"/>
      <c r="H708" s="11"/>
    </row>
    <row r="709" spans="3:8" ht="12.5">
      <c r="C709" s="11"/>
      <c r="D709" s="315"/>
      <c r="E709" s="315"/>
      <c r="F709" s="11"/>
      <c r="G709" s="11"/>
      <c r="H709" s="11"/>
    </row>
    <row r="710" spans="3:8" ht="12.5">
      <c r="C710" s="11"/>
      <c r="D710" s="315"/>
      <c r="E710" s="315"/>
      <c r="F710" s="11"/>
      <c r="G710" s="11"/>
      <c r="H710" s="11"/>
    </row>
    <row r="711" spans="3:8" ht="12.5">
      <c r="C711" s="11"/>
      <c r="D711" s="315"/>
      <c r="E711" s="315"/>
      <c r="F711" s="11"/>
      <c r="G711" s="11"/>
      <c r="H711" s="11"/>
    </row>
    <row r="712" spans="3:8" ht="12.5">
      <c r="C712" s="11"/>
      <c r="D712" s="315"/>
      <c r="E712" s="315"/>
      <c r="F712" s="11"/>
      <c r="G712" s="11"/>
      <c r="H712" s="11"/>
    </row>
    <row r="713" spans="3:8" ht="12.5">
      <c r="C713" s="11"/>
      <c r="D713" s="315"/>
      <c r="E713" s="315"/>
      <c r="F713" s="11"/>
      <c r="G713" s="11"/>
      <c r="H713" s="11"/>
    </row>
    <row r="714" spans="3:8" ht="12.5">
      <c r="C714" s="11"/>
      <c r="D714" s="315"/>
      <c r="E714" s="315"/>
      <c r="F714" s="11"/>
      <c r="G714" s="11"/>
      <c r="H714" s="11"/>
    </row>
    <row r="715" spans="3:8" ht="12.5">
      <c r="C715" s="11"/>
      <c r="D715" s="315"/>
      <c r="E715" s="315"/>
      <c r="F715" s="11"/>
      <c r="G715" s="11"/>
      <c r="H715" s="11"/>
    </row>
    <row r="716" spans="3:8" ht="12.5">
      <c r="C716" s="11"/>
      <c r="D716" s="315"/>
      <c r="E716" s="315"/>
      <c r="F716" s="11"/>
      <c r="G716" s="11"/>
      <c r="H716" s="11"/>
    </row>
    <row r="717" spans="3:8" ht="12.5">
      <c r="C717" s="11"/>
      <c r="D717" s="315"/>
      <c r="E717" s="315"/>
      <c r="F717" s="11"/>
      <c r="G717" s="11"/>
      <c r="H717" s="11"/>
    </row>
    <row r="718" spans="3:8" ht="12.5">
      <c r="C718" s="11"/>
      <c r="D718" s="315"/>
      <c r="E718" s="315"/>
      <c r="F718" s="11"/>
      <c r="G718" s="11"/>
      <c r="H718" s="11"/>
    </row>
    <row r="719" spans="3:8" ht="12.5">
      <c r="C719" s="11"/>
      <c r="D719" s="315"/>
      <c r="E719" s="315"/>
      <c r="F719" s="11"/>
      <c r="G719" s="11"/>
      <c r="H719" s="11"/>
    </row>
    <row r="720" spans="3:8" ht="12.5">
      <c r="C720" s="11"/>
      <c r="D720" s="315"/>
      <c r="E720" s="315"/>
      <c r="F720" s="11"/>
      <c r="G720" s="11"/>
      <c r="H720" s="11"/>
    </row>
    <row r="721" spans="3:8" ht="12.5">
      <c r="C721" s="11"/>
      <c r="D721" s="315"/>
      <c r="E721" s="315"/>
      <c r="F721" s="11"/>
      <c r="G721" s="11"/>
      <c r="H721" s="11"/>
    </row>
    <row r="722" spans="3:8" ht="12.5">
      <c r="C722" s="11"/>
      <c r="D722" s="315"/>
      <c r="E722" s="315"/>
      <c r="F722" s="11"/>
      <c r="G722" s="11"/>
      <c r="H722" s="11"/>
    </row>
    <row r="723" spans="3:8" ht="12.5">
      <c r="C723" s="11"/>
      <c r="D723" s="315"/>
      <c r="E723" s="315"/>
      <c r="F723" s="11"/>
      <c r="G723" s="11"/>
      <c r="H723" s="11"/>
    </row>
    <row r="724" spans="3:8" ht="12.5">
      <c r="C724" s="11"/>
      <c r="D724" s="315"/>
      <c r="E724" s="315"/>
      <c r="F724" s="11"/>
      <c r="G724" s="11"/>
      <c r="H724" s="11"/>
    </row>
    <row r="725" spans="3:8" ht="12.5">
      <c r="C725" s="11"/>
      <c r="D725" s="315"/>
      <c r="E725" s="315"/>
      <c r="F725" s="11"/>
      <c r="G725" s="11"/>
      <c r="H725" s="11"/>
    </row>
    <row r="726" spans="3:8" ht="12.5">
      <c r="C726" s="11"/>
      <c r="D726" s="315"/>
      <c r="E726" s="315"/>
      <c r="F726" s="11"/>
      <c r="G726" s="11"/>
      <c r="H726" s="11"/>
    </row>
    <row r="727" spans="3:8" ht="12.5">
      <c r="C727" s="11"/>
      <c r="D727" s="315"/>
      <c r="E727" s="315"/>
      <c r="F727" s="11"/>
      <c r="G727" s="11"/>
      <c r="H727" s="11"/>
    </row>
    <row r="728" spans="3:8" ht="12.5">
      <c r="C728" s="11"/>
      <c r="D728" s="315"/>
      <c r="E728" s="315"/>
      <c r="F728" s="11"/>
      <c r="G728" s="11"/>
      <c r="H728" s="11"/>
    </row>
    <row r="729" spans="3:8" ht="12.5">
      <c r="C729" s="11"/>
      <c r="D729" s="315"/>
      <c r="E729" s="315"/>
      <c r="F729" s="11"/>
      <c r="G729" s="11"/>
      <c r="H729" s="11"/>
    </row>
    <row r="730" spans="3:8" ht="12.5">
      <c r="C730" s="11"/>
      <c r="D730" s="315"/>
      <c r="E730" s="315"/>
      <c r="F730" s="11"/>
      <c r="G730" s="11"/>
      <c r="H730" s="11"/>
    </row>
    <row r="731" spans="3:8" ht="12.5">
      <c r="C731" s="11"/>
      <c r="D731" s="315"/>
      <c r="E731" s="315"/>
      <c r="F731" s="11"/>
      <c r="G731" s="11"/>
      <c r="H731" s="11"/>
    </row>
    <row r="732" spans="3:8" ht="12.5">
      <c r="C732" s="11"/>
      <c r="D732" s="315"/>
      <c r="E732" s="315"/>
      <c r="F732" s="11"/>
      <c r="G732" s="11"/>
      <c r="H732" s="11"/>
    </row>
    <row r="733" spans="3:8" ht="12.5">
      <c r="C733" s="11"/>
      <c r="D733" s="315"/>
      <c r="E733" s="315"/>
      <c r="F733" s="11"/>
      <c r="G733" s="11"/>
      <c r="H733" s="11"/>
    </row>
    <row r="734" spans="3:8" ht="12.5">
      <c r="C734" s="11"/>
      <c r="D734" s="315"/>
      <c r="E734" s="315"/>
      <c r="F734" s="11"/>
      <c r="G734" s="11"/>
      <c r="H734" s="11"/>
    </row>
    <row r="735" spans="3:8" ht="12.5">
      <c r="C735" s="11"/>
      <c r="D735" s="315"/>
      <c r="E735" s="315"/>
      <c r="F735" s="11"/>
      <c r="G735" s="11"/>
      <c r="H735" s="11"/>
    </row>
    <row r="736" spans="3:8" ht="12.5">
      <c r="C736" s="11"/>
      <c r="D736" s="315"/>
      <c r="E736" s="315"/>
      <c r="F736" s="11"/>
      <c r="G736" s="11"/>
      <c r="H736" s="11"/>
    </row>
    <row r="737" spans="3:8" ht="12.5">
      <c r="C737" s="11"/>
      <c r="D737" s="315"/>
      <c r="E737" s="315"/>
      <c r="F737" s="11"/>
      <c r="G737" s="11"/>
      <c r="H737" s="11"/>
    </row>
    <row r="738" spans="3:8" ht="12.5">
      <c r="C738" s="11"/>
      <c r="D738" s="315"/>
      <c r="E738" s="315"/>
      <c r="F738" s="11"/>
      <c r="G738" s="11"/>
      <c r="H738" s="11"/>
    </row>
    <row r="739" spans="3:8" ht="12.5">
      <c r="C739" s="11"/>
      <c r="D739" s="315"/>
      <c r="E739" s="315"/>
      <c r="F739" s="11"/>
      <c r="G739" s="11"/>
      <c r="H739" s="11"/>
    </row>
    <row r="740" spans="3:8" ht="12.5">
      <c r="C740" s="11"/>
      <c r="D740" s="315"/>
      <c r="E740" s="315"/>
      <c r="F740" s="11"/>
      <c r="G740" s="11"/>
      <c r="H740" s="11"/>
    </row>
    <row r="741" spans="3:8" ht="12.5">
      <c r="C741" s="11"/>
      <c r="D741" s="315"/>
      <c r="E741" s="315"/>
      <c r="F741" s="11"/>
      <c r="G741" s="11"/>
      <c r="H741" s="11"/>
    </row>
    <row r="742" spans="3:8" ht="12.5">
      <c r="C742" s="11"/>
      <c r="D742" s="315"/>
      <c r="E742" s="315"/>
      <c r="F742" s="11"/>
      <c r="G742" s="11"/>
      <c r="H742" s="11"/>
    </row>
    <row r="743" spans="3:8" ht="12.5">
      <c r="C743" s="11"/>
      <c r="D743" s="315"/>
      <c r="E743" s="315"/>
      <c r="F743" s="11"/>
      <c r="G743" s="11"/>
      <c r="H743" s="11"/>
    </row>
    <row r="744" spans="3:8" ht="12.5">
      <c r="C744" s="11"/>
      <c r="D744" s="315"/>
      <c r="E744" s="315"/>
      <c r="F744" s="11"/>
      <c r="G744" s="11"/>
      <c r="H744" s="11"/>
    </row>
    <row r="745" spans="3:8" ht="12.5">
      <c r="C745" s="11"/>
      <c r="D745" s="315"/>
      <c r="E745" s="315"/>
      <c r="F745" s="11"/>
      <c r="G745" s="11"/>
      <c r="H745" s="11"/>
    </row>
    <row r="746" spans="3:8" ht="12.5">
      <c r="C746" s="11"/>
      <c r="D746" s="315"/>
      <c r="E746" s="315"/>
      <c r="F746" s="11"/>
      <c r="G746" s="11"/>
      <c r="H746" s="11"/>
    </row>
    <row r="747" spans="3:8" ht="12.5">
      <c r="C747" s="11"/>
      <c r="D747" s="315"/>
      <c r="E747" s="315"/>
      <c r="F747" s="11"/>
      <c r="G747" s="11"/>
      <c r="H747" s="11"/>
    </row>
    <row r="748" spans="3:8" ht="12.5">
      <c r="C748" s="11"/>
      <c r="D748" s="315"/>
      <c r="E748" s="315"/>
      <c r="F748" s="11"/>
      <c r="G748" s="11"/>
      <c r="H748" s="11"/>
    </row>
    <row r="749" spans="3:8" ht="12.5">
      <c r="C749" s="11"/>
      <c r="D749" s="315"/>
      <c r="E749" s="315"/>
      <c r="F749" s="11"/>
      <c r="G749" s="11"/>
      <c r="H749" s="11"/>
    </row>
    <row r="750" spans="3:8" ht="12.5">
      <c r="C750" s="11"/>
      <c r="D750" s="315"/>
      <c r="E750" s="315"/>
      <c r="F750" s="11"/>
      <c r="G750" s="11"/>
      <c r="H750" s="11"/>
    </row>
    <row r="751" spans="3:8" ht="12.5">
      <c r="C751" s="11"/>
      <c r="D751" s="315"/>
      <c r="E751" s="315"/>
      <c r="F751" s="11"/>
      <c r="G751" s="11"/>
      <c r="H751" s="11"/>
    </row>
    <row r="752" spans="3:8" ht="12.5">
      <c r="C752" s="11"/>
      <c r="D752" s="315"/>
      <c r="E752" s="315"/>
      <c r="F752" s="11"/>
      <c r="G752" s="11"/>
      <c r="H752" s="11"/>
    </row>
    <row r="753" spans="3:8" ht="12.5">
      <c r="C753" s="11"/>
      <c r="D753" s="315"/>
      <c r="E753" s="315"/>
      <c r="F753" s="11"/>
      <c r="G753" s="11"/>
      <c r="H753" s="11"/>
    </row>
    <row r="754" spans="3:8" ht="12.5">
      <c r="C754" s="11"/>
      <c r="D754" s="315"/>
      <c r="E754" s="315"/>
      <c r="F754" s="11"/>
      <c r="G754" s="11"/>
      <c r="H754" s="11"/>
    </row>
    <row r="755" spans="3:8" ht="12.5">
      <c r="C755" s="11"/>
      <c r="D755" s="315"/>
      <c r="E755" s="315"/>
      <c r="F755" s="11"/>
      <c r="G755" s="11"/>
      <c r="H755" s="11"/>
    </row>
    <row r="756" spans="3:8" ht="12.5">
      <c r="C756" s="11"/>
      <c r="D756" s="315"/>
      <c r="E756" s="315"/>
      <c r="F756" s="11"/>
      <c r="G756" s="11"/>
      <c r="H756" s="11"/>
    </row>
    <row r="757" spans="3:8" ht="12.5">
      <c r="C757" s="11"/>
      <c r="D757" s="315"/>
      <c r="E757" s="315"/>
      <c r="F757" s="11"/>
      <c r="G757" s="11"/>
      <c r="H757" s="11"/>
    </row>
    <row r="758" spans="3:8" ht="12.5">
      <c r="C758" s="11"/>
      <c r="D758" s="315"/>
      <c r="E758" s="315"/>
      <c r="F758" s="11"/>
      <c r="G758" s="11"/>
      <c r="H758" s="11"/>
    </row>
    <row r="759" spans="3:8" ht="12.5">
      <c r="C759" s="11"/>
      <c r="D759" s="315"/>
      <c r="E759" s="315"/>
      <c r="F759" s="11"/>
      <c r="G759" s="11"/>
      <c r="H759" s="11"/>
    </row>
    <row r="760" spans="3:8" ht="12.5">
      <c r="C760" s="11"/>
      <c r="D760" s="315"/>
      <c r="E760" s="315"/>
      <c r="F760" s="11"/>
      <c r="G760" s="11"/>
      <c r="H760" s="11"/>
    </row>
    <row r="761" spans="3:8" ht="12.5">
      <c r="C761" s="11"/>
      <c r="D761" s="315"/>
      <c r="E761" s="315"/>
      <c r="F761" s="11"/>
      <c r="G761" s="11"/>
      <c r="H761" s="11"/>
    </row>
    <row r="762" spans="3:8" ht="12.5">
      <c r="C762" s="11"/>
      <c r="D762" s="315"/>
      <c r="E762" s="315"/>
      <c r="F762" s="11"/>
      <c r="G762" s="11"/>
      <c r="H762" s="11"/>
    </row>
    <row r="763" spans="3:8" ht="12.5">
      <c r="C763" s="11"/>
      <c r="D763" s="315"/>
      <c r="E763" s="315"/>
      <c r="F763" s="11"/>
      <c r="G763" s="11"/>
      <c r="H763" s="11"/>
    </row>
    <row r="764" spans="3:8" ht="12.5">
      <c r="C764" s="11"/>
      <c r="D764" s="315"/>
      <c r="E764" s="315"/>
      <c r="F764" s="11"/>
      <c r="G764" s="11"/>
      <c r="H764" s="11"/>
    </row>
    <row r="765" spans="3:8" ht="12.5">
      <c r="C765" s="11"/>
      <c r="D765" s="315"/>
      <c r="E765" s="315"/>
      <c r="F765" s="11"/>
      <c r="G765" s="11"/>
      <c r="H765" s="11"/>
    </row>
    <row r="766" spans="3:8" ht="12.5">
      <c r="C766" s="11"/>
      <c r="D766" s="315"/>
      <c r="E766" s="315"/>
      <c r="F766" s="11"/>
      <c r="G766" s="11"/>
      <c r="H766" s="11"/>
    </row>
    <row r="767" spans="3:8" ht="12.5">
      <c r="C767" s="11"/>
      <c r="D767" s="315"/>
      <c r="E767" s="315"/>
      <c r="F767" s="11"/>
      <c r="G767" s="11"/>
      <c r="H767" s="11"/>
    </row>
    <row r="768" spans="3:8" ht="12.5">
      <c r="C768" s="11"/>
      <c r="D768" s="315"/>
      <c r="E768" s="315"/>
      <c r="F768" s="11"/>
      <c r="G768" s="11"/>
      <c r="H768" s="11"/>
    </row>
    <row r="769" spans="3:8" ht="12.5">
      <c r="C769" s="11"/>
      <c r="D769" s="315"/>
      <c r="E769" s="315"/>
      <c r="F769" s="11"/>
      <c r="G769" s="11"/>
      <c r="H769" s="11"/>
    </row>
    <row r="770" spans="3:8" ht="12.5">
      <c r="C770" s="11"/>
      <c r="D770" s="315"/>
      <c r="E770" s="315"/>
      <c r="F770" s="11"/>
      <c r="G770" s="11"/>
      <c r="H770" s="11"/>
    </row>
    <row r="771" spans="3:8" ht="12.5">
      <c r="C771" s="11"/>
      <c r="D771" s="315"/>
      <c r="E771" s="315"/>
      <c r="F771" s="11"/>
      <c r="G771" s="11"/>
      <c r="H771" s="11"/>
    </row>
    <row r="772" spans="3:8" ht="12.5">
      <c r="C772" s="11"/>
      <c r="D772" s="315"/>
      <c r="E772" s="315"/>
      <c r="F772" s="11"/>
      <c r="G772" s="11"/>
      <c r="H772" s="11"/>
    </row>
    <row r="773" spans="3:8" ht="12.5">
      <c r="C773" s="11"/>
      <c r="D773" s="315"/>
      <c r="E773" s="315"/>
      <c r="F773" s="11"/>
      <c r="G773" s="11"/>
      <c r="H773" s="11"/>
    </row>
    <row r="774" spans="3:8" ht="12.5">
      <c r="C774" s="11"/>
      <c r="D774" s="315"/>
      <c r="E774" s="315"/>
      <c r="F774" s="11"/>
      <c r="G774" s="11"/>
      <c r="H774" s="11"/>
    </row>
    <row r="775" spans="3:8" ht="12.5">
      <c r="C775" s="11"/>
      <c r="D775" s="315"/>
      <c r="E775" s="315"/>
      <c r="F775" s="11"/>
      <c r="G775" s="11"/>
      <c r="H775" s="11"/>
    </row>
    <row r="776" spans="3:8" ht="12.5">
      <c r="C776" s="11"/>
      <c r="D776" s="315"/>
      <c r="E776" s="315"/>
      <c r="F776" s="11"/>
      <c r="G776" s="11"/>
      <c r="H776" s="11"/>
    </row>
    <row r="777" spans="3:8" ht="12.5">
      <c r="C777" s="11"/>
      <c r="D777" s="315"/>
      <c r="E777" s="315"/>
      <c r="F777" s="11"/>
      <c r="G777" s="11"/>
      <c r="H777" s="11"/>
    </row>
    <row r="778" spans="3:8" ht="12.5">
      <c r="C778" s="11"/>
      <c r="D778" s="315"/>
      <c r="E778" s="315"/>
      <c r="F778" s="11"/>
      <c r="G778" s="11"/>
      <c r="H778" s="11"/>
    </row>
    <row r="779" spans="3:8" ht="12.5">
      <c r="C779" s="11"/>
      <c r="D779" s="315"/>
      <c r="E779" s="315"/>
      <c r="F779" s="11"/>
      <c r="G779" s="11"/>
      <c r="H779" s="11"/>
    </row>
    <row r="780" spans="3:8" ht="12.5">
      <c r="C780" s="11"/>
      <c r="D780" s="315"/>
      <c r="E780" s="315"/>
      <c r="F780" s="11"/>
      <c r="G780" s="11"/>
      <c r="H780" s="11"/>
    </row>
    <row r="781" spans="3:8" ht="12.5">
      <c r="C781" s="11"/>
      <c r="D781" s="315"/>
      <c r="E781" s="315"/>
      <c r="F781" s="11"/>
      <c r="G781" s="11"/>
      <c r="H781" s="11"/>
    </row>
    <row r="782" spans="3:8" ht="12.5">
      <c r="C782" s="11"/>
      <c r="D782" s="315"/>
      <c r="E782" s="315"/>
      <c r="F782" s="11"/>
      <c r="G782" s="11"/>
      <c r="H782" s="11"/>
    </row>
    <row r="783" spans="3:8" ht="12.5">
      <c r="C783" s="11"/>
      <c r="D783" s="315"/>
      <c r="E783" s="315"/>
      <c r="F783" s="11"/>
      <c r="G783" s="11"/>
      <c r="H783" s="11"/>
    </row>
    <row r="784" spans="3:8" ht="12.5">
      <c r="C784" s="11"/>
      <c r="D784" s="315"/>
      <c r="E784" s="315"/>
      <c r="F784" s="11"/>
      <c r="G784" s="11"/>
      <c r="H784" s="11"/>
    </row>
    <row r="785" spans="3:8" ht="12.5">
      <c r="C785" s="11"/>
      <c r="D785" s="315"/>
      <c r="E785" s="315"/>
      <c r="F785" s="11"/>
      <c r="G785" s="11"/>
      <c r="H785" s="11"/>
    </row>
    <row r="786" spans="3:8" ht="12.5">
      <c r="C786" s="11"/>
      <c r="D786" s="315"/>
      <c r="E786" s="315"/>
      <c r="F786" s="11"/>
      <c r="G786" s="11"/>
      <c r="H786" s="11"/>
    </row>
    <row r="787" spans="3:8" ht="12.5">
      <c r="C787" s="11"/>
      <c r="D787" s="315"/>
      <c r="E787" s="315"/>
      <c r="F787" s="11"/>
      <c r="G787" s="11"/>
      <c r="H787" s="11"/>
    </row>
    <row r="788" spans="3:8" ht="12.5">
      <c r="C788" s="11"/>
      <c r="D788" s="315"/>
      <c r="E788" s="315"/>
      <c r="F788" s="11"/>
      <c r="G788" s="11"/>
      <c r="H788" s="11"/>
    </row>
    <row r="789" spans="3:8" ht="12.5">
      <c r="C789" s="11"/>
      <c r="D789" s="315"/>
      <c r="E789" s="315"/>
      <c r="F789" s="11"/>
      <c r="G789" s="11"/>
      <c r="H789" s="11"/>
    </row>
    <row r="790" spans="3:8" ht="12.5">
      <c r="C790" s="11"/>
      <c r="D790" s="315"/>
      <c r="E790" s="315"/>
      <c r="F790" s="11"/>
      <c r="G790" s="11"/>
      <c r="H790" s="11"/>
    </row>
    <row r="791" spans="3:8" ht="12.5">
      <c r="C791" s="11"/>
      <c r="D791" s="315"/>
      <c r="E791" s="315"/>
      <c r="F791" s="11"/>
      <c r="G791" s="11"/>
      <c r="H791" s="11"/>
    </row>
    <row r="792" spans="3:8" ht="12.5">
      <c r="C792" s="11"/>
      <c r="D792" s="315"/>
      <c r="E792" s="315"/>
      <c r="F792" s="11"/>
      <c r="G792" s="11"/>
      <c r="H792" s="11"/>
    </row>
    <row r="793" spans="3:8" ht="12.5">
      <c r="C793" s="11"/>
      <c r="D793" s="315"/>
      <c r="E793" s="315"/>
      <c r="F793" s="11"/>
      <c r="G793" s="11"/>
      <c r="H793" s="11"/>
    </row>
    <row r="794" spans="3:8" ht="12.5">
      <c r="C794" s="11"/>
      <c r="D794" s="315"/>
      <c r="E794" s="315"/>
      <c r="F794" s="11"/>
      <c r="G794" s="11"/>
      <c r="H794" s="11"/>
    </row>
    <row r="795" spans="3:8" ht="12.5">
      <c r="C795" s="11"/>
      <c r="D795" s="315"/>
      <c r="E795" s="315"/>
      <c r="F795" s="11"/>
      <c r="G795" s="11"/>
      <c r="H795" s="11"/>
    </row>
    <row r="796" spans="3:8" ht="12.5">
      <c r="C796" s="11"/>
      <c r="D796" s="315"/>
      <c r="E796" s="315"/>
      <c r="F796" s="11"/>
      <c r="G796" s="11"/>
      <c r="H796" s="11"/>
    </row>
    <row r="797" spans="3:8" ht="12.5">
      <c r="C797" s="11"/>
      <c r="D797" s="315"/>
      <c r="E797" s="315"/>
      <c r="F797" s="11"/>
      <c r="G797" s="11"/>
      <c r="H797" s="11"/>
    </row>
    <row r="798" spans="3:8" ht="12.5">
      <c r="C798" s="11"/>
      <c r="D798" s="315"/>
      <c r="E798" s="315"/>
      <c r="F798" s="11"/>
      <c r="G798" s="11"/>
      <c r="H798" s="11"/>
    </row>
    <row r="799" spans="3:8" ht="12.5">
      <c r="C799" s="11"/>
      <c r="D799" s="315"/>
      <c r="E799" s="315"/>
      <c r="F799" s="11"/>
      <c r="G799" s="11"/>
      <c r="H799" s="11"/>
    </row>
    <row r="800" spans="3:8" ht="12.5">
      <c r="C800" s="11"/>
      <c r="D800" s="315"/>
      <c r="E800" s="315"/>
      <c r="F800" s="11"/>
      <c r="G800" s="11"/>
      <c r="H800" s="11"/>
    </row>
    <row r="801" spans="3:8" ht="12.5">
      <c r="C801" s="11"/>
      <c r="D801" s="315"/>
      <c r="E801" s="315"/>
      <c r="F801" s="11"/>
      <c r="G801" s="11"/>
      <c r="H801" s="11"/>
    </row>
    <row r="802" spans="3:8" ht="12.5">
      <c r="C802" s="11"/>
      <c r="D802" s="315"/>
      <c r="E802" s="315"/>
      <c r="F802" s="11"/>
      <c r="G802" s="11"/>
      <c r="H802" s="11"/>
    </row>
    <row r="803" spans="3:8" ht="12.5">
      <c r="C803" s="11"/>
      <c r="D803" s="315"/>
      <c r="E803" s="315"/>
      <c r="F803" s="11"/>
      <c r="G803" s="11"/>
      <c r="H803" s="11"/>
    </row>
    <row r="804" spans="3:8" ht="12.5">
      <c r="C804" s="11"/>
      <c r="D804" s="315"/>
      <c r="E804" s="315"/>
      <c r="F804" s="11"/>
      <c r="G804" s="11"/>
      <c r="H804" s="11"/>
    </row>
    <row r="805" spans="3:8" ht="12.5">
      <c r="C805" s="11"/>
      <c r="D805" s="315"/>
      <c r="E805" s="315"/>
      <c r="F805" s="11"/>
      <c r="G805" s="11"/>
      <c r="H805" s="11"/>
    </row>
    <row r="806" spans="3:8" ht="12.5">
      <c r="C806" s="11"/>
      <c r="D806" s="315"/>
      <c r="E806" s="315"/>
      <c r="F806" s="11"/>
      <c r="G806" s="11"/>
      <c r="H806" s="11"/>
    </row>
    <row r="807" spans="3:8" ht="12.5">
      <c r="C807" s="11"/>
      <c r="D807" s="315"/>
      <c r="E807" s="315"/>
      <c r="F807" s="11"/>
      <c r="G807" s="11"/>
      <c r="H807" s="11"/>
    </row>
    <row r="808" spans="3:8" ht="12.5">
      <c r="C808" s="11"/>
      <c r="D808" s="315"/>
      <c r="E808" s="315"/>
      <c r="F808" s="11"/>
      <c r="G808" s="11"/>
      <c r="H808" s="11"/>
    </row>
    <row r="809" spans="3:8" ht="12.5">
      <c r="C809" s="11"/>
      <c r="D809" s="315"/>
      <c r="E809" s="315"/>
      <c r="F809" s="11"/>
      <c r="G809" s="11"/>
      <c r="H809" s="11"/>
    </row>
    <row r="810" spans="3:8" ht="12.5">
      <c r="C810" s="11"/>
      <c r="D810" s="315"/>
      <c r="E810" s="315"/>
      <c r="F810" s="11"/>
      <c r="G810" s="11"/>
      <c r="H810" s="11"/>
    </row>
    <row r="811" spans="3:8" ht="12.5">
      <c r="C811" s="11"/>
      <c r="D811" s="315"/>
      <c r="E811" s="315"/>
      <c r="F811" s="11"/>
      <c r="G811" s="11"/>
      <c r="H811" s="11"/>
    </row>
    <row r="812" spans="3:8" ht="12.5">
      <c r="C812" s="11"/>
      <c r="D812" s="315"/>
      <c r="E812" s="315"/>
      <c r="F812" s="11"/>
      <c r="G812" s="11"/>
      <c r="H812" s="11"/>
    </row>
    <row r="813" spans="3:8" ht="12.5">
      <c r="C813" s="11"/>
      <c r="D813" s="315"/>
      <c r="E813" s="315"/>
      <c r="F813" s="11"/>
      <c r="G813" s="11"/>
      <c r="H813" s="11"/>
    </row>
    <row r="814" spans="3:8" ht="12.5">
      <c r="C814" s="11"/>
      <c r="D814" s="315"/>
      <c r="E814" s="315"/>
      <c r="F814" s="11"/>
      <c r="G814" s="11"/>
      <c r="H814" s="11"/>
    </row>
    <row r="815" spans="3:8" ht="12.5">
      <c r="C815" s="11"/>
      <c r="D815" s="315"/>
      <c r="E815" s="315"/>
      <c r="F815" s="11"/>
      <c r="G815" s="11"/>
      <c r="H815" s="11"/>
    </row>
    <row r="816" spans="3:8" ht="12.5">
      <c r="C816" s="11"/>
      <c r="D816" s="315"/>
      <c r="E816" s="315"/>
      <c r="F816" s="11"/>
      <c r="G816" s="11"/>
      <c r="H816" s="11"/>
    </row>
    <row r="817" spans="3:8" ht="12.5">
      <c r="C817" s="11"/>
      <c r="D817" s="315"/>
      <c r="E817" s="315"/>
      <c r="F817" s="11"/>
      <c r="G817" s="11"/>
      <c r="H817" s="11"/>
    </row>
    <row r="818" spans="3:8" ht="12.5">
      <c r="C818" s="11"/>
      <c r="D818" s="315"/>
      <c r="E818" s="315"/>
      <c r="F818" s="11"/>
      <c r="G818" s="11"/>
      <c r="H818" s="11"/>
    </row>
    <row r="819" spans="3:8" ht="12.5">
      <c r="C819" s="11"/>
      <c r="D819" s="315"/>
      <c r="E819" s="315"/>
      <c r="F819" s="11"/>
      <c r="G819" s="11"/>
      <c r="H819" s="11"/>
    </row>
    <row r="820" spans="3:8" ht="12.5">
      <c r="C820" s="11"/>
      <c r="D820" s="315"/>
      <c r="E820" s="315"/>
      <c r="F820" s="11"/>
      <c r="G820" s="11"/>
      <c r="H820" s="11"/>
    </row>
    <row r="821" spans="3:8" ht="12.5">
      <c r="C821" s="11"/>
      <c r="D821" s="315"/>
      <c r="E821" s="315"/>
      <c r="F821" s="11"/>
      <c r="G821" s="11"/>
      <c r="H821" s="11"/>
    </row>
    <row r="822" spans="3:8" ht="12.5">
      <c r="C822" s="11"/>
      <c r="D822" s="315"/>
      <c r="E822" s="315"/>
      <c r="F822" s="11"/>
      <c r="G822" s="11"/>
      <c r="H822" s="11"/>
    </row>
    <row r="823" spans="3:8" ht="12.5">
      <c r="C823" s="11"/>
      <c r="D823" s="315"/>
      <c r="E823" s="315"/>
      <c r="F823" s="11"/>
      <c r="G823" s="11"/>
      <c r="H823" s="11"/>
    </row>
    <row r="824" spans="3:8" ht="12.5">
      <c r="C824" s="11"/>
      <c r="D824" s="315"/>
      <c r="E824" s="315"/>
      <c r="F824" s="11"/>
      <c r="G824" s="11"/>
      <c r="H824" s="11"/>
    </row>
    <row r="825" spans="3:8" ht="12.5">
      <c r="C825" s="11"/>
      <c r="D825" s="315"/>
      <c r="E825" s="315"/>
      <c r="F825" s="11"/>
      <c r="G825" s="11"/>
      <c r="H825" s="11"/>
    </row>
    <row r="826" spans="3:8" ht="12.5">
      <c r="C826" s="11"/>
      <c r="D826" s="315"/>
      <c r="E826" s="315"/>
      <c r="F826" s="11"/>
      <c r="G826" s="11"/>
      <c r="H826" s="11"/>
    </row>
    <row r="827" spans="3:8" ht="12.5">
      <c r="C827" s="11"/>
      <c r="D827" s="315"/>
      <c r="E827" s="315"/>
      <c r="F827" s="11"/>
      <c r="G827" s="11"/>
      <c r="H827" s="11"/>
    </row>
    <row r="828" spans="3:8" ht="12.5">
      <c r="C828" s="11"/>
      <c r="D828" s="315"/>
      <c r="E828" s="315"/>
      <c r="F828" s="11"/>
      <c r="G828" s="11"/>
      <c r="H828" s="11"/>
    </row>
    <row r="829" spans="3:8" ht="12.5">
      <c r="C829" s="11"/>
      <c r="D829" s="315"/>
      <c r="E829" s="315"/>
      <c r="F829" s="11"/>
      <c r="G829" s="11"/>
      <c r="H829" s="11"/>
    </row>
    <row r="830" spans="3:8" ht="12.5">
      <c r="C830" s="11"/>
      <c r="D830" s="315"/>
      <c r="E830" s="315"/>
      <c r="F830" s="11"/>
      <c r="G830" s="11"/>
      <c r="H830" s="11"/>
    </row>
    <row r="831" spans="3:8" ht="12.5">
      <c r="C831" s="11"/>
      <c r="D831" s="315"/>
      <c r="E831" s="315"/>
      <c r="F831" s="11"/>
      <c r="G831" s="11"/>
      <c r="H831" s="11"/>
    </row>
    <row r="832" spans="3:8" ht="12.5">
      <c r="C832" s="11"/>
      <c r="D832" s="315"/>
      <c r="E832" s="315"/>
      <c r="F832" s="11"/>
      <c r="G832" s="11"/>
      <c r="H832" s="11"/>
    </row>
    <row r="833" spans="3:8" ht="12.5">
      <c r="C833" s="11"/>
      <c r="D833" s="315"/>
      <c r="E833" s="315"/>
      <c r="F833" s="11"/>
      <c r="G833" s="11"/>
      <c r="H833" s="11"/>
    </row>
    <row r="834" spans="3:8" ht="12.5">
      <c r="C834" s="11"/>
      <c r="D834" s="315"/>
      <c r="E834" s="315"/>
      <c r="F834" s="11"/>
      <c r="G834" s="11"/>
      <c r="H834" s="11"/>
    </row>
    <row r="835" spans="3:8" ht="12.5">
      <c r="C835" s="11"/>
      <c r="D835" s="315"/>
      <c r="E835" s="315"/>
      <c r="F835" s="11"/>
      <c r="G835" s="11"/>
      <c r="H835" s="11"/>
    </row>
    <row r="836" spans="3:8" ht="12.5">
      <c r="C836" s="11"/>
      <c r="D836" s="315"/>
      <c r="E836" s="315"/>
      <c r="F836" s="11"/>
      <c r="G836" s="11"/>
      <c r="H836" s="11"/>
    </row>
    <row r="837" spans="3:8" ht="12.5">
      <c r="C837" s="11"/>
      <c r="D837" s="315"/>
      <c r="E837" s="315"/>
      <c r="F837" s="11"/>
      <c r="G837" s="11"/>
      <c r="H837" s="11"/>
    </row>
    <row r="838" spans="3:8" ht="12.5">
      <c r="C838" s="11"/>
      <c r="D838" s="315"/>
      <c r="E838" s="315"/>
      <c r="F838" s="11"/>
      <c r="G838" s="11"/>
      <c r="H838" s="11"/>
    </row>
    <row r="839" spans="3:8" ht="12.5">
      <c r="C839" s="11"/>
      <c r="D839" s="315"/>
      <c r="E839" s="315"/>
      <c r="F839" s="11"/>
      <c r="G839" s="11"/>
      <c r="H839" s="11"/>
    </row>
    <row r="840" spans="3:8" ht="12.5">
      <c r="C840" s="11"/>
      <c r="D840" s="315"/>
      <c r="E840" s="315"/>
      <c r="F840" s="11"/>
      <c r="G840" s="11"/>
      <c r="H840" s="11"/>
    </row>
    <row r="841" spans="3:8" ht="12.5">
      <c r="C841" s="11"/>
      <c r="D841" s="315"/>
      <c r="E841" s="315"/>
      <c r="F841" s="11"/>
      <c r="G841" s="11"/>
      <c r="H841" s="11"/>
    </row>
    <row r="842" spans="3:8" ht="12.5">
      <c r="C842" s="11"/>
      <c r="D842" s="315"/>
      <c r="E842" s="315"/>
      <c r="F842" s="11"/>
      <c r="G842" s="11"/>
      <c r="H842" s="11"/>
    </row>
    <row r="843" spans="3:8" ht="12.5">
      <c r="C843" s="11"/>
      <c r="D843" s="315"/>
      <c r="E843" s="315"/>
      <c r="F843" s="11"/>
      <c r="G843" s="11"/>
      <c r="H843" s="11"/>
    </row>
    <row r="844" spans="3:8" ht="12.5">
      <c r="C844" s="11"/>
      <c r="D844" s="315"/>
      <c r="E844" s="315"/>
      <c r="F844" s="11"/>
      <c r="G844" s="11"/>
      <c r="H844" s="11"/>
    </row>
    <row r="845" spans="3:8" ht="12.5">
      <c r="C845" s="11"/>
      <c r="D845" s="315"/>
      <c r="E845" s="315"/>
      <c r="F845" s="11"/>
      <c r="G845" s="11"/>
      <c r="H845" s="11"/>
    </row>
    <row r="846" spans="3:8" ht="12.5">
      <c r="C846" s="11"/>
      <c r="D846" s="315"/>
      <c r="E846" s="315"/>
      <c r="F846" s="11"/>
      <c r="G846" s="11"/>
      <c r="H846" s="11"/>
    </row>
    <row r="847" spans="3:8" ht="12.5">
      <c r="C847" s="11"/>
      <c r="D847" s="315"/>
      <c r="E847" s="315"/>
      <c r="F847" s="11"/>
      <c r="G847" s="11"/>
      <c r="H847" s="11"/>
    </row>
    <row r="848" spans="3:8" ht="12.5">
      <c r="C848" s="11"/>
      <c r="D848" s="315"/>
      <c r="E848" s="315"/>
      <c r="F848" s="11"/>
      <c r="G848" s="11"/>
      <c r="H848" s="11"/>
    </row>
    <row r="849" spans="3:8" ht="12.5">
      <c r="C849" s="11"/>
      <c r="D849" s="315"/>
      <c r="E849" s="315"/>
      <c r="F849" s="11"/>
      <c r="G849" s="11"/>
      <c r="H849" s="11"/>
    </row>
    <row r="850" spans="3:8" ht="12.5">
      <c r="C850" s="11"/>
      <c r="D850" s="315"/>
      <c r="E850" s="315"/>
      <c r="F850" s="11"/>
      <c r="G850" s="11"/>
      <c r="H850" s="11"/>
    </row>
    <row r="851" spans="3:8" ht="12.5">
      <c r="C851" s="11"/>
      <c r="D851" s="315"/>
      <c r="E851" s="315"/>
      <c r="F851" s="11"/>
      <c r="G851" s="11"/>
      <c r="H851" s="11"/>
    </row>
    <row r="852" spans="3:8" ht="12.5">
      <c r="C852" s="11"/>
      <c r="D852" s="315"/>
      <c r="E852" s="315"/>
      <c r="F852" s="11"/>
      <c r="G852" s="11"/>
      <c r="H852" s="11"/>
    </row>
    <row r="853" spans="3:8" ht="12.5">
      <c r="C853" s="11"/>
      <c r="D853" s="315"/>
      <c r="E853" s="315"/>
      <c r="F853" s="11"/>
      <c r="G853" s="11"/>
      <c r="H853" s="11"/>
    </row>
    <row r="854" spans="3:8" ht="12.5">
      <c r="C854" s="11"/>
      <c r="D854" s="315"/>
      <c r="E854" s="315"/>
      <c r="F854" s="11"/>
      <c r="G854" s="11"/>
      <c r="H854" s="11"/>
    </row>
    <row r="855" spans="3:8" ht="12.5">
      <c r="C855" s="11"/>
      <c r="D855" s="315"/>
      <c r="E855" s="315"/>
      <c r="F855" s="11"/>
      <c r="G855" s="11"/>
      <c r="H855" s="11"/>
    </row>
    <row r="856" spans="3:8" ht="12.5">
      <c r="C856" s="11"/>
      <c r="D856" s="315"/>
      <c r="E856" s="315"/>
      <c r="F856" s="11"/>
      <c r="G856" s="11"/>
      <c r="H856" s="11"/>
    </row>
    <row r="857" spans="3:8" ht="12.5">
      <c r="C857" s="11"/>
      <c r="D857" s="315"/>
      <c r="E857" s="315"/>
      <c r="F857" s="11"/>
      <c r="G857" s="11"/>
      <c r="H857" s="11"/>
    </row>
    <row r="858" spans="3:8" ht="12.5">
      <c r="C858" s="11"/>
      <c r="D858" s="315"/>
      <c r="E858" s="315"/>
      <c r="F858" s="11"/>
      <c r="G858" s="11"/>
      <c r="H858" s="11"/>
    </row>
    <row r="859" spans="3:8" ht="12.5">
      <c r="C859" s="11"/>
      <c r="D859" s="315"/>
      <c r="E859" s="315"/>
      <c r="F859" s="11"/>
      <c r="G859" s="11"/>
      <c r="H859" s="11"/>
    </row>
    <row r="860" spans="3:8" ht="12.5">
      <c r="C860" s="11"/>
      <c r="D860" s="315"/>
      <c r="E860" s="315"/>
      <c r="F860" s="11"/>
      <c r="G860" s="11"/>
      <c r="H860" s="11"/>
    </row>
    <row r="861" spans="3:8" ht="12.5">
      <c r="C861" s="11"/>
      <c r="D861" s="315"/>
      <c r="E861" s="315"/>
      <c r="F861" s="11"/>
      <c r="G861" s="11"/>
      <c r="H861" s="11"/>
    </row>
    <row r="862" spans="3:8" ht="12.5">
      <c r="C862" s="11"/>
      <c r="D862" s="315"/>
      <c r="E862" s="315"/>
      <c r="F862" s="11"/>
      <c r="G862" s="11"/>
      <c r="H862" s="11"/>
    </row>
    <row r="863" spans="3:8" ht="12.5">
      <c r="C863" s="11"/>
      <c r="D863" s="315"/>
      <c r="E863" s="315"/>
      <c r="F863" s="11"/>
      <c r="G863" s="11"/>
      <c r="H863" s="11"/>
    </row>
    <row r="864" spans="3:8" ht="12.5">
      <c r="C864" s="11"/>
      <c r="D864" s="315"/>
      <c r="E864" s="315"/>
      <c r="F864" s="11"/>
      <c r="G864" s="11"/>
      <c r="H864" s="11"/>
    </row>
    <row r="865" spans="3:8" ht="12.5">
      <c r="C865" s="11"/>
      <c r="D865" s="315"/>
      <c r="E865" s="315"/>
      <c r="F865" s="11"/>
      <c r="G865" s="11"/>
      <c r="H865" s="11"/>
    </row>
    <row r="866" spans="3:8" ht="12.5">
      <c r="C866" s="11"/>
      <c r="D866" s="315"/>
      <c r="E866" s="315"/>
      <c r="F866" s="11"/>
      <c r="G866" s="11"/>
      <c r="H866" s="11"/>
    </row>
    <row r="867" spans="3:8" ht="12.5">
      <c r="C867" s="11"/>
      <c r="D867" s="315"/>
      <c r="E867" s="315"/>
      <c r="F867" s="11"/>
      <c r="G867" s="11"/>
      <c r="H867" s="11"/>
    </row>
    <row r="868" spans="3:8" ht="12.5">
      <c r="C868" s="11"/>
      <c r="D868" s="315"/>
      <c r="E868" s="315"/>
      <c r="F868" s="11"/>
      <c r="G868" s="11"/>
      <c r="H868" s="11"/>
    </row>
    <row r="869" spans="3:8" ht="12.5">
      <c r="C869" s="11"/>
      <c r="D869" s="315"/>
      <c r="E869" s="315"/>
      <c r="F869" s="11"/>
      <c r="G869" s="11"/>
      <c r="H869" s="11"/>
    </row>
    <row r="870" spans="3:8" ht="12.5">
      <c r="C870" s="11"/>
      <c r="D870" s="315"/>
      <c r="E870" s="315"/>
      <c r="F870" s="11"/>
      <c r="G870" s="11"/>
      <c r="H870" s="11"/>
    </row>
    <row r="871" spans="3:8" ht="12.5">
      <c r="C871" s="11"/>
      <c r="D871" s="315"/>
      <c r="E871" s="315"/>
      <c r="F871" s="11"/>
      <c r="G871" s="11"/>
      <c r="H871" s="11"/>
    </row>
    <row r="872" spans="3:8" ht="12.5">
      <c r="C872" s="11"/>
      <c r="D872" s="315"/>
      <c r="E872" s="315"/>
      <c r="F872" s="11"/>
      <c r="G872" s="11"/>
      <c r="H872" s="11"/>
    </row>
    <row r="873" spans="3:8" ht="12.5">
      <c r="C873" s="11"/>
      <c r="D873" s="315"/>
      <c r="E873" s="315"/>
      <c r="F873" s="11"/>
      <c r="G873" s="11"/>
      <c r="H873" s="11"/>
    </row>
    <row r="874" spans="3:8" ht="12.5">
      <c r="C874" s="11"/>
      <c r="D874" s="315"/>
      <c r="E874" s="315"/>
      <c r="F874" s="11"/>
      <c r="G874" s="11"/>
      <c r="H874" s="11"/>
    </row>
    <row r="875" spans="3:8" ht="12.5">
      <c r="C875" s="11"/>
      <c r="D875" s="315"/>
      <c r="E875" s="315"/>
      <c r="F875" s="11"/>
      <c r="G875" s="11"/>
      <c r="H875" s="11"/>
    </row>
    <row r="876" spans="3:8" ht="12.5">
      <c r="C876" s="11"/>
      <c r="D876" s="315"/>
      <c r="E876" s="315"/>
      <c r="F876" s="11"/>
      <c r="G876" s="11"/>
      <c r="H876" s="11"/>
    </row>
    <row r="877" spans="3:8" ht="12.5">
      <c r="C877" s="11"/>
      <c r="D877" s="315"/>
      <c r="E877" s="315"/>
      <c r="F877" s="11"/>
      <c r="G877" s="11"/>
      <c r="H877" s="11"/>
    </row>
    <row r="878" spans="3:8" ht="12.5">
      <c r="C878" s="11"/>
      <c r="D878" s="315"/>
      <c r="E878" s="315"/>
      <c r="F878" s="11"/>
      <c r="G878" s="11"/>
      <c r="H878" s="11"/>
    </row>
    <row r="879" spans="3:8" ht="12.5">
      <c r="C879" s="11"/>
      <c r="D879" s="315"/>
      <c r="E879" s="315"/>
      <c r="F879" s="11"/>
      <c r="G879" s="11"/>
      <c r="H879" s="11"/>
    </row>
    <row r="880" spans="3:8" ht="12.5">
      <c r="C880" s="11"/>
      <c r="D880" s="315"/>
      <c r="E880" s="315"/>
      <c r="F880" s="11"/>
      <c r="G880" s="11"/>
      <c r="H880" s="11"/>
    </row>
    <row r="881" spans="3:8" ht="12.5">
      <c r="C881" s="11"/>
      <c r="D881" s="315"/>
      <c r="E881" s="315"/>
      <c r="F881" s="11"/>
      <c r="G881" s="11"/>
      <c r="H881" s="11"/>
    </row>
    <row r="882" spans="3:8" ht="12.5">
      <c r="C882" s="11"/>
      <c r="D882" s="315"/>
      <c r="E882" s="315"/>
      <c r="F882" s="11"/>
      <c r="G882" s="11"/>
      <c r="H882" s="11"/>
    </row>
    <row r="883" spans="3:8" ht="12.5">
      <c r="C883" s="11"/>
      <c r="D883" s="315"/>
      <c r="E883" s="315"/>
      <c r="F883" s="11"/>
      <c r="G883" s="11"/>
      <c r="H883" s="11"/>
    </row>
    <row r="884" spans="3:8" ht="12.5">
      <c r="C884" s="11"/>
      <c r="D884" s="315"/>
      <c r="E884" s="315"/>
      <c r="F884" s="11"/>
      <c r="G884" s="11"/>
      <c r="H884" s="11"/>
    </row>
    <row r="885" spans="3:8" ht="12.5">
      <c r="C885" s="11"/>
      <c r="D885" s="315"/>
      <c r="E885" s="315"/>
      <c r="F885" s="11"/>
      <c r="G885" s="11"/>
      <c r="H885" s="11"/>
    </row>
    <row r="886" spans="3:8" ht="12.5">
      <c r="C886" s="11"/>
      <c r="D886" s="315"/>
      <c r="E886" s="315"/>
      <c r="F886" s="11"/>
      <c r="G886" s="11"/>
      <c r="H886" s="11"/>
    </row>
    <row r="887" spans="3:8" ht="12.5">
      <c r="C887" s="11"/>
      <c r="D887" s="315"/>
      <c r="E887" s="315"/>
      <c r="F887" s="11"/>
      <c r="G887" s="11"/>
      <c r="H887" s="11"/>
    </row>
    <row r="888" spans="3:8" ht="12.5">
      <c r="C888" s="11"/>
      <c r="D888" s="315"/>
      <c r="E888" s="315"/>
      <c r="F888" s="11"/>
      <c r="G888" s="11"/>
      <c r="H888" s="11"/>
    </row>
    <row r="889" spans="3:8" ht="12.5">
      <c r="C889" s="11"/>
      <c r="D889" s="315"/>
      <c r="E889" s="315"/>
      <c r="F889" s="11"/>
      <c r="G889" s="11"/>
      <c r="H889" s="11"/>
    </row>
    <row r="890" spans="3:8" ht="12.5">
      <c r="C890" s="11"/>
      <c r="D890" s="315"/>
      <c r="E890" s="315"/>
      <c r="F890" s="11"/>
      <c r="G890" s="11"/>
      <c r="H890" s="11"/>
    </row>
    <row r="891" spans="3:8" ht="12.5">
      <c r="C891" s="11"/>
      <c r="D891" s="315"/>
      <c r="E891" s="315"/>
      <c r="F891" s="11"/>
      <c r="G891" s="11"/>
      <c r="H891" s="11"/>
    </row>
    <row r="892" spans="3:8" ht="12.5">
      <c r="C892" s="11"/>
      <c r="D892" s="315"/>
      <c r="E892" s="315"/>
      <c r="F892" s="11"/>
      <c r="G892" s="11"/>
      <c r="H892" s="11"/>
    </row>
    <row r="893" spans="3:8" ht="12.5">
      <c r="C893" s="11"/>
      <c r="D893" s="315"/>
      <c r="E893" s="315"/>
      <c r="F893" s="11"/>
      <c r="G893" s="11"/>
      <c r="H893" s="11"/>
    </row>
    <row r="894" spans="3:8" ht="12.5">
      <c r="C894" s="11"/>
      <c r="D894" s="315"/>
      <c r="E894" s="315"/>
      <c r="F894" s="11"/>
      <c r="G894" s="11"/>
      <c r="H894" s="11"/>
    </row>
    <row r="895" spans="3:8" ht="12.5">
      <c r="C895" s="11"/>
      <c r="D895" s="315"/>
      <c r="E895" s="315"/>
      <c r="F895" s="11"/>
      <c r="G895" s="11"/>
      <c r="H895" s="11"/>
    </row>
    <row r="896" spans="3:8" ht="12.5">
      <c r="C896" s="11"/>
      <c r="D896" s="315"/>
      <c r="E896" s="315"/>
      <c r="F896" s="11"/>
      <c r="G896" s="11"/>
      <c r="H896" s="11"/>
    </row>
    <row r="897" spans="3:8" ht="12.5">
      <c r="C897" s="11"/>
      <c r="D897" s="315"/>
      <c r="E897" s="315"/>
      <c r="F897" s="11"/>
      <c r="G897" s="11"/>
      <c r="H897" s="11"/>
    </row>
    <row r="898" spans="3:8" ht="12.5">
      <c r="C898" s="11"/>
      <c r="D898" s="315"/>
      <c r="E898" s="315"/>
      <c r="F898" s="11"/>
      <c r="G898" s="11"/>
      <c r="H898" s="11"/>
    </row>
    <row r="899" spans="3:8" ht="12.5">
      <c r="C899" s="11"/>
      <c r="D899" s="315"/>
      <c r="E899" s="315"/>
      <c r="F899" s="11"/>
      <c r="G899" s="11"/>
      <c r="H899" s="11"/>
    </row>
    <row r="900" spans="3:8" ht="12.5">
      <c r="C900" s="11"/>
      <c r="D900" s="315"/>
      <c r="E900" s="315"/>
      <c r="F900" s="11"/>
      <c r="G900" s="11"/>
      <c r="H900" s="11"/>
    </row>
    <row r="901" spans="3:8" ht="12.5">
      <c r="C901" s="11"/>
      <c r="D901" s="315"/>
      <c r="E901" s="315"/>
      <c r="F901" s="11"/>
      <c r="G901" s="11"/>
      <c r="H901" s="11"/>
    </row>
    <row r="902" spans="3:8" ht="12.5">
      <c r="C902" s="11"/>
      <c r="D902" s="315"/>
      <c r="E902" s="315"/>
      <c r="F902" s="11"/>
      <c r="G902" s="11"/>
      <c r="H902" s="11"/>
    </row>
    <row r="903" spans="3:8" ht="12.5">
      <c r="C903" s="11"/>
      <c r="D903" s="315"/>
      <c r="E903" s="315"/>
      <c r="F903" s="11"/>
      <c r="G903" s="11"/>
      <c r="H903" s="11"/>
    </row>
    <row r="904" spans="3:8" ht="12.5">
      <c r="C904" s="11"/>
      <c r="D904" s="315"/>
      <c r="E904" s="315"/>
      <c r="F904" s="11"/>
      <c r="G904" s="11"/>
      <c r="H904" s="11"/>
    </row>
    <row r="905" spans="3:8" ht="12.5">
      <c r="C905" s="11"/>
      <c r="D905" s="315"/>
      <c r="E905" s="315"/>
      <c r="F905" s="11"/>
      <c r="G905" s="11"/>
      <c r="H905" s="11"/>
    </row>
    <row r="906" spans="3:8" ht="12.5">
      <c r="C906" s="11"/>
      <c r="D906" s="315"/>
      <c r="E906" s="315"/>
      <c r="F906" s="11"/>
      <c r="G906" s="11"/>
      <c r="H906" s="11"/>
    </row>
    <row r="907" spans="3:8" ht="12.5">
      <c r="C907" s="11"/>
      <c r="D907" s="315"/>
      <c r="E907" s="315"/>
      <c r="F907" s="11"/>
      <c r="G907" s="11"/>
      <c r="H907" s="11"/>
    </row>
    <row r="908" spans="3:8" ht="12.5">
      <c r="C908" s="11"/>
      <c r="D908" s="315"/>
      <c r="E908" s="315"/>
      <c r="F908" s="11"/>
      <c r="G908" s="11"/>
      <c r="H908" s="11"/>
    </row>
    <row r="909" spans="3:8" ht="12.5">
      <c r="C909" s="11"/>
      <c r="D909" s="315"/>
      <c r="E909" s="315"/>
      <c r="F909" s="11"/>
      <c r="G909" s="11"/>
      <c r="H909" s="11"/>
    </row>
    <row r="910" spans="3:8" ht="12.5">
      <c r="C910" s="11"/>
      <c r="D910" s="315"/>
      <c r="E910" s="315"/>
      <c r="F910" s="11"/>
      <c r="G910" s="11"/>
      <c r="H910" s="11"/>
    </row>
    <row r="911" spans="3:8" ht="12.5">
      <c r="C911" s="11"/>
      <c r="D911" s="315"/>
      <c r="E911" s="315"/>
      <c r="F911" s="11"/>
      <c r="G911" s="11"/>
      <c r="H911" s="11"/>
    </row>
    <row r="912" spans="3:8" ht="12.5">
      <c r="C912" s="11"/>
      <c r="D912" s="315"/>
      <c r="E912" s="315"/>
      <c r="F912" s="11"/>
      <c r="G912" s="11"/>
      <c r="H912" s="11"/>
    </row>
    <row r="913" spans="3:8" ht="12.5">
      <c r="C913" s="11"/>
      <c r="D913" s="315"/>
      <c r="E913" s="315"/>
      <c r="F913" s="11"/>
      <c r="G913" s="11"/>
      <c r="H913" s="11"/>
    </row>
    <row r="914" spans="3:8" ht="12.5">
      <c r="C914" s="11"/>
      <c r="D914" s="315"/>
      <c r="E914" s="315"/>
      <c r="F914" s="11"/>
      <c r="G914" s="11"/>
      <c r="H914" s="11"/>
    </row>
    <row r="915" spans="3:8" ht="12.5">
      <c r="C915" s="11"/>
      <c r="D915" s="315"/>
      <c r="E915" s="315"/>
      <c r="F915" s="11"/>
      <c r="G915" s="11"/>
      <c r="H915" s="11"/>
    </row>
    <row r="916" spans="3:8" ht="12.5">
      <c r="C916" s="11"/>
      <c r="D916" s="315"/>
      <c r="E916" s="315"/>
      <c r="F916" s="11"/>
      <c r="G916" s="11"/>
      <c r="H916" s="11"/>
    </row>
    <row r="917" spans="3:8" ht="12.5">
      <c r="C917" s="11"/>
      <c r="D917" s="315"/>
      <c r="E917" s="315"/>
      <c r="F917" s="11"/>
      <c r="G917" s="11"/>
      <c r="H917" s="11"/>
    </row>
    <row r="918" spans="3:8" ht="12.5">
      <c r="C918" s="11"/>
      <c r="D918" s="315"/>
      <c r="E918" s="315"/>
      <c r="F918" s="11"/>
      <c r="G918" s="11"/>
      <c r="H918" s="11"/>
    </row>
    <row r="919" spans="3:8" ht="12.5">
      <c r="C919" s="11"/>
      <c r="D919" s="315"/>
      <c r="E919" s="315"/>
      <c r="F919" s="11"/>
      <c r="G919" s="11"/>
      <c r="H919" s="11"/>
    </row>
  </sheetData>
  <mergeCells count="6">
    <mergeCell ref="I5:I6"/>
    <mergeCell ref="B5:B6"/>
    <mergeCell ref="C5:C6"/>
    <mergeCell ref="D5:D6"/>
    <mergeCell ref="E5:E6"/>
    <mergeCell ref="F5:H5"/>
  </mergeCells>
  <hyperlinks>
    <hyperlink ref="B30" location="Sommaire!A1" display="[Retour Sommaire]" xr:uid="{00000000-0004-0000-1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32</vt:i4>
      </vt:variant>
    </vt:vector>
  </HeadingPairs>
  <TitlesOfParts>
    <vt:vector size="32" baseType="lpstr">
      <vt:lpstr>Sommaire</vt:lpstr>
      <vt:lpstr>Indicateur 1</vt:lpstr>
      <vt:lpstr>Indicateur 2</vt:lpstr>
      <vt:lpstr>Indicateur 3</vt:lpstr>
      <vt:lpstr>Indicateur 4</vt:lpstr>
      <vt:lpstr>Indicateur 5</vt:lpstr>
      <vt:lpstr>Indicateur 6</vt:lpstr>
      <vt:lpstr>Indicateur 7</vt:lpstr>
      <vt:lpstr>Indicateur 8</vt:lpstr>
      <vt:lpstr>Indicateur 9</vt:lpstr>
      <vt:lpstr>Indicateur 10</vt:lpstr>
      <vt:lpstr>Indicateur 11</vt:lpstr>
      <vt:lpstr>Indicateur 12</vt:lpstr>
      <vt:lpstr>Indicateur 13</vt:lpstr>
      <vt:lpstr>Indicateur 14</vt:lpstr>
      <vt:lpstr>Indicateur 15</vt:lpstr>
      <vt:lpstr>Indicateur 16</vt:lpstr>
      <vt:lpstr>Indicateur 17</vt:lpstr>
      <vt:lpstr>Indicateur 18</vt:lpstr>
      <vt:lpstr>Indicateur 19</vt:lpstr>
      <vt:lpstr>Indicateur 20</vt:lpstr>
      <vt:lpstr>Indicateur 21</vt:lpstr>
      <vt:lpstr>Indicateur 22</vt:lpstr>
      <vt:lpstr>Indicateur 23</vt:lpstr>
      <vt:lpstr>Indicateur 24</vt:lpstr>
      <vt:lpstr>Indicateur 25</vt:lpstr>
      <vt:lpstr>Indicateur 26</vt:lpstr>
      <vt:lpstr>Indicateur 27</vt:lpstr>
      <vt:lpstr>Indicateur 28</vt:lpstr>
      <vt:lpstr>Indicateur 29</vt:lpstr>
      <vt:lpstr>Indicateur 30</vt:lpstr>
      <vt:lpstr>Indicateur 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Leflaive</dc:creator>
  <cp:lastModifiedBy>Pierre Leflaive</cp:lastModifiedBy>
  <dcterms:created xsi:type="dcterms:W3CDTF">2025-07-30T04:48:41Z</dcterms:created>
  <dcterms:modified xsi:type="dcterms:W3CDTF">2025-07-30T04:48:42Z</dcterms:modified>
</cp:coreProperties>
</file>